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drawings/drawing2.xml" ContentType="application/vnd.openxmlformats-officedocument.drawing+xml"/>
  <Override PartName="/xl/printerSettings/printerSettings3.bin" ContentType="application/vnd.openxmlformats-officedocument.spreadsheetml.printerSettings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shua\Downloads\"/>
    </mc:Choice>
  </mc:AlternateContent>
  <xr:revisionPtr revIDLastSave="0" documentId="13_ncr:1_{6FBF2076-5E2B-4C81-9B8B-A3E82BD29770}" xr6:coauthVersionLast="47" xr6:coauthVersionMax="47" xr10:uidLastSave="{00000000-0000-0000-0000-000000000000}"/>
  <bookViews>
    <workbookView xWindow="1152" yWindow="468" windowWidth="20088" windowHeight="16812" firstSheet="3" activeTab="3" xr2:uid="{00000000-000D-0000-FFFF-FFFF00000000}"/>
  </bookViews>
  <sheets>
    <sheet name="Instructions" sheetId="7" r:id="rId1"/>
    <sheet name="Job Categories" sheetId="4" r:id="rId2"/>
    <sheet name="Wage Data" sheetId="1" r:id="rId3"/>
    <sheet name="Summary" sheetId="3" r:id="rId4"/>
    <sheet name="Background" sheetId="6" r:id="rId5"/>
  </sheets>
  <definedNames>
    <definedName name="_xlnm._FilterDatabase" localSheetId="2" hidden="1">'Wage Data'!$A$3:$C$888</definedName>
    <definedName name="_xlchart.v1.0" hidden="1">Background!$K$8:$K$610</definedName>
    <definedName name="_xlchart.v1.1" hidden="1">Background!$L$7</definedName>
    <definedName name="_xlchart.v1.2" hidden="1">Background!$L$8:$L$610</definedName>
    <definedName name="_xlchart.v1.3" hidden="1">Background!$K$8:$K$126</definedName>
    <definedName name="_xlchart.v1.4" hidden="1">Background!$L$7</definedName>
    <definedName name="_xlchart.v1.5" hidden="1">Background!$L$8:$L$126</definedName>
    <definedName name="ID" localSheetId="4" hidden="1">"31d5d7e7-700a-41c4-a204-43963cb1551d"</definedName>
    <definedName name="ID" localSheetId="1" hidden="1">"7561f83a-dc9c-482e-aab0-87b788177fd1"</definedName>
    <definedName name="ID" localSheetId="3" hidden="1">"cc952f9a-6719-400b-b673-383e187cd468"</definedName>
    <definedName name="ID" localSheetId="2" hidden="1">"738b9e99-ad1b-48a1-b7c8-7987ea44a59a"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3" l="1"/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4" i="1"/>
  <c r="F6" i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5" i="1"/>
  <c r="S3" i="6"/>
  <c r="E4" i="1"/>
  <c r="D5" i="1"/>
  <c r="E5" i="1" s="1"/>
  <c r="D114" i="1"/>
  <c r="D115" i="1" s="1"/>
  <c r="D116" i="1" s="1"/>
  <c r="E116" i="1" s="1"/>
  <c r="D167" i="1"/>
  <c r="E167" i="1" s="1"/>
  <c r="D243" i="1"/>
  <c r="E243" i="1" s="1"/>
  <c r="D351" i="1"/>
  <c r="D352" i="1" s="1"/>
  <c r="E352" i="1" s="1"/>
  <c r="D357" i="1"/>
  <c r="E357" i="1" s="1"/>
  <c r="D397" i="1"/>
  <c r="E397" i="1" s="1"/>
  <c r="D420" i="1"/>
  <c r="E420" i="1" s="1"/>
  <c r="D473" i="1"/>
  <c r="E473" i="1" s="1"/>
  <c r="D511" i="1"/>
  <c r="E511" i="1" s="1"/>
  <c r="G611" i="1" l="1"/>
  <c r="G612" i="1"/>
  <c r="G604" i="1"/>
  <c r="G603" i="1"/>
  <c r="F614" i="1"/>
  <c r="G613" i="1"/>
  <c r="G610" i="1"/>
  <c r="G602" i="1"/>
  <c r="G601" i="1"/>
  <c r="G609" i="1"/>
  <c r="G608" i="1"/>
  <c r="G600" i="1"/>
  <c r="G607" i="1"/>
  <c r="G606" i="1"/>
  <c r="G605" i="1"/>
  <c r="E351" i="1"/>
  <c r="D398" i="1"/>
  <c r="E115" i="1"/>
  <c r="D6" i="1"/>
  <c r="E6" i="1" s="1"/>
  <c r="D512" i="1"/>
  <c r="E512" i="1" s="1"/>
  <c r="D244" i="1"/>
  <c r="D117" i="1"/>
  <c r="E117" i="1" s="1"/>
  <c r="D358" i="1"/>
  <c r="E358" i="1" s="1"/>
  <c r="D474" i="1"/>
  <c r="D353" i="1"/>
  <c r="D7" i="1"/>
  <c r="D168" i="1"/>
  <c r="E114" i="1"/>
  <c r="D421" i="1"/>
  <c r="G614" i="1" l="1"/>
  <c r="F615" i="1"/>
  <c r="D118" i="1"/>
  <c r="D513" i="1"/>
  <c r="E513" i="1" s="1"/>
  <c r="E398" i="1"/>
  <c r="D399" i="1"/>
  <c r="D359" i="1"/>
  <c r="E244" i="1"/>
  <c r="D245" i="1"/>
  <c r="E7" i="1"/>
  <c r="D8" i="1"/>
  <c r="E118" i="1"/>
  <c r="D119" i="1"/>
  <c r="E421" i="1"/>
  <c r="D422" i="1"/>
  <c r="E168" i="1"/>
  <c r="D169" i="1"/>
  <c r="D354" i="1"/>
  <c r="E353" i="1"/>
  <c r="E474" i="1"/>
  <c r="D475" i="1"/>
  <c r="E359" i="1"/>
  <c r="D360" i="1"/>
  <c r="F616" i="1" l="1"/>
  <c r="G615" i="1"/>
  <c r="D514" i="1"/>
  <c r="D400" i="1"/>
  <c r="E399" i="1"/>
  <c r="E245" i="1"/>
  <c r="D246" i="1"/>
  <c r="D476" i="1"/>
  <c r="E475" i="1"/>
  <c r="E354" i="1"/>
  <c r="D355" i="1"/>
  <c r="E422" i="1"/>
  <c r="D423" i="1"/>
  <c r="D361" i="1"/>
  <c r="E360" i="1"/>
  <c r="E119" i="1"/>
  <c r="D120" i="1"/>
  <c r="E169" i="1"/>
  <c r="D170" i="1"/>
  <c r="E8" i="1"/>
  <c r="D9" i="1"/>
  <c r="E514" i="1"/>
  <c r="D515" i="1"/>
  <c r="F617" i="1" l="1"/>
  <c r="G616" i="1"/>
  <c r="E400" i="1"/>
  <c r="D401" i="1"/>
  <c r="E246" i="1"/>
  <c r="D247" i="1"/>
  <c r="E170" i="1"/>
  <c r="D171" i="1"/>
  <c r="D356" i="1"/>
  <c r="E356" i="1" s="1"/>
  <c r="E355" i="1"/>
  <c r="D516" i="1"/>
  <c r="E515" i="1"/>
  <c r="E120" i="1"/>
  <c r="D121" i="1"/>
  <c r="E361" i="1"/>
  <c r="D362" i="1"/>
  <c r="E423" i="1"/>
  <c r="D424" i="1"/>
  <c r="E476" i="1"/>
  <c r="D477" i="1"/>
  <c r="E9" i="1"/>
  <c r="D10" i="1"/>
  <c r="F618" i="1" l="1"/>
  <c r="G617" i="1"/>
  <c r="E401" i="1"/>
  <c r="D402" i="1"/>
  <c r="E247" i="1"/>
  <c r="D248" i="1"/>
  <c r="D478" i="1"/>
  <c r="E477" i="1"/>
  <c r="E171" i="1"/>
  <c r="D172" i="1"/>
  <c r="D11" i="1"/>
  <c r="E10" i="1"/>
  <c r="D122" i="1"/>
  <c r="E121" i="1"/>
  <c r="E362" i="1"/>
  <c r="D363" i="1"/>
  <c r="E516" i="1"/>
  <c r="D517" i="1"/>
  <c r="E424" i="1"/>
  <c r="D425" i="1"/>
  <c r="F619" i="1" l="1"/>
  <c r="G618" i="1"/>
  <c r="D403" i="1"/>
  <c r="E402" i="1"/>
  <c r="E248" i="1"/>
  <c r="D249" i="1"/>
  <c r="E122" i="1"/>
  <c r="D123" i="1"/>
  <c r="E11" i="1"/>
  <c r="D12" i="1"/>
  <c r="E425" i="1"/>
  <c r="D426" i="1"/>
  <c r="E478" i="1"/>
  <c r="D479" i="1"/>
  <c r="E363" i="1"/>
  <c r="D364" i="1"/>
  <c r="E172" i="1"/>
  <c r="D173" i="1"/>
  <c r="E517" i="1"/>
  <c r="D518" i="1"/>
  <c r="F620" i="1" l="1"/>
  <c r="G619" i="1"/>
  <c r="E403" i="1"/>
  <c r="D404" i="1"/>
  <c r="E249" i="1"/>
  <c r="D250" i="1"/>
  <c r="E426" i="1"/>
  <c r="D427" i="1"/>
  <c r="E12" i="1"/>
  <c r="D13" i="1"/>
  <c r="E364" i="1"/>
  <c r="D365" i="1"/>
  <c r="E123" i="1"/>
  <c r="D124" i="1"/>
  <c r="D519" i="1"/>
  <c r="E518" i="1"/>
  <c r="D480" i="1"/>
  <c r="E479" i="1"/>
  <c r="E173" i="1"/>
  <c r="D174" i="1"/>
  <c r="F621" i="1" l="1"/>
  <c r="G620" i="1"/>
  <c r="E404" i="1"/>
  <c r="D405" i="1"/>
  <c r="D251" i="1"/>
  <c r="E250" i="1"/>
  <c r="E519" i="1"/>
  <c r="D520" i="1"/>
  <c r="E13" i="1"/>
  <c r="D14" i="1"/>
  <c r="E124" i="1"/>
  <c r="D125" i="1"/>
  <c r="D175" i="1"/>
  <c r="E174" i="1"/>
  <c r="E480" i="1"/>
  <c r="D481" i="1"/>
  <c r="D366" i="1"/>
  <c r="E365" i="1"/>
  <c r="E427" i="1"/>
  <c r="D428" i="1"/>
  <c r="F622" i="1" l="1"/>
  <c r="G621" i="1"/>
  <c r="E405" i="1"/>
  <c r="D406" i="1"/>
  <c r="E251" i="1"/>
  <c r="D252" i="1"/>
  <c r="D482" i="1"/>
  <c r="E481" i="1"/>
  <c r="D367" i="1"/>
  <c r="E366" i="1"/>
  <c r="D126" i="1"/>
  <c r="E125" i="1"/>
  <c r="D176" i="1"/>
  <c r="E175" i="1"/>
  <c r="D15" i="1"/>
  <c r="E14" i="1"/>
  <c r="E428" i="1"/>
  <c r="D429" i="1"/>
  <c r="E520" i="1"/>
  <c r="D521" i="1"/>
  <c r="F623" i="1" l="1"/>
  <c r="G622" i="1"/>
  <c r="E406" i="1"/>
  <c r="D407" i="1"/>
  <c r="E252" i="1"/>
  <c r="D253" i="1"/>
  <c r="E429" i="1"/>
  <c r="D430" i="1"/>
  <c r="E15" i="1"/>
  <c r="D16" i="1"/>
  <c r="E126" i="1"/>
  <c r="D127" i="1"/>
  <c r="E482" i="1"/>
  <c r="D483" i="1"/>
  <c r="E367" i="1"/>
  <c r="D368" i="1"/>
  <c r="D177" i="1"/>
  <c r="E176" i="1"/>
  <c r="E521" i="1"/>
  <c r="D522" i="1"/>
  <c r="F624" i="1" l="1"/>
  <c r="G623" i="1"/>
  <c r="E407" i="1"/>
  <c r="D408" i="1"/>
  <c r="E253" i="1"/>
  <c r="D254" i="1"/>
  <c r="D523" i="1"/>
  <c r="E522" i="1"/>
  <c r="E127" i="1"/>
  <c r="D128" i="1"/>
  <c r="E177" i="1"/>
  <c r="D178" i="1"/>
  <c r="E16" i="1"/>
  <c r="D17" i="1"/>
  <c r="D431" i="1"/>
  <c r="E430" i="1"/>
  <c r="D369" i="1"/>
  <c r="E368" i="1"/>
  <c r="E483" i="1"/>
  <c r="D484" i="1"/>
  <c r="F625" i="1" l="1"/>
  <c r="G624" i="1"/>
  <c r="E408" i="1"/>
  <c r="D409" i="1"/>
  <c r="D255" i="1"/>
  <c r="E254" i="1"/>
  <c r="E17" i="1"/>
  <c r="D18" i="1"/>
  <c r="E484" i="1"/>
  <c r="D485" i="1"/>
  <c r="D179" i="1"/>
  <c r="E178" i="1"/>
  <c r="E128" i="1"/>
  <c r="D129" i="1"/>
  <c r="E369" i="1"/>
  <c r="D370" i="1"/>
  <c r="D432" i="1"/>
  <c r="E431" i="1"/>
  <c r="E523" i="1"/>
  <c r="D524" i="1"/>
  <c r="F626" i="1" l="1"/>
  <c r="G625" i="1"/>
  <c r="E409" i="1"/>
  <c r="D410" i="1"/>
  <c r="D256" i="1"/>
  <c r="E255" i="1"/>
  <c r="E179" i="1"/>
  <c r="D180" i="1"/>
  <c r="E485" i="1"/>
  <c r="D486" i="1"/>
  <c r="E432" i="1"/>
  <c r="D433" i="1"/>
  <c r="D19" i="1"/>
  <c r="E18" i="1"/>
  <c r="E524" i="1"/>
  <c r="D525" i="1"/>
  <c r="D371" i="1"/>
  <c r="E370" i="1"/>
  <c r="D130" i="1"/>
  <c r="E129" i="1"/>
  <c r="F627" i="1" l="1"/>
  <c r="G626" i="1"/>
  <c r="E410" i="1"/>
  <c r="D411" i="1"/>
  <c r="E256" i="1"/>
  <c r="D257" i="1"/>
  <c r="D434" i="1"/>
  <c r="E433" i="1"/>
  <c r="E486" i="1"/>
  <c r="D487" i="1"/>
  <c r="E19" i="1"/>
  <c r="D20" i="1"/>
  <c r="E525" i="1"/>
  <c r="D526" i="1"/>
  <c r="E180" i="1"/>
  <c r="D181" i="1"/>
  <c r="D372" i="1"/>
  <c r="E371" i="1"/>
  <c r="E130" i="1"/>
  <c r="D131" i="1"/>
  <c r="F628" i="1" l="1"/>
  <c r="G627" i="1"/>
  <c r="D412" i="1"/>
  <c r="E411" i="1"/>
  <c r="D258" i="1"/>
  <c r="E257" i="1"/>
  <c r="E20" i="1"/>
  <c r="D21" i="1"/>
  <c r="E487" i="1"/>
  <c r="D488" i="1"/>
  <c r="E372" i="1"/>
  <c r="D373" i="1"/>
  <c r="D435" i="1"/>
  <c r="E434" i="1"/>
  <c r="E526" i="1"/>
  <c r="D527" i="1"/>
  <c r="D182" i="1"/>
  <c r="E181" i="1"/>
  <c r="D132" i="1"/>
  <c r="E131" i="1"/>
  <c r="F629" i="1" l="1"/>
  <c r="G628" i="1"/>
  <c r="E412" i="1"/>
  <c r="D413" i="1"/>
  <c r="E258" i="1"/>
  <c r="D259" i="1"/>
  <c r="E132" i="1"/>
  <c r="D133" i="1"/>
  <c r="E373" i="1"/>
  <c r="D374" i="1"/>
  <c r="D183" i="1"/>
  <c r="E182" i="1"/>
  <c r="D489" i="1"/>
  <c r="E488" i="1"/>
  <c r="E435" i="1"/>
  <c r="D436" i="1"/>
  <c r="D528" i="1"/>
  <c r="E527" i="1"/>
  <c r="E21" i="1"/>
  <c r="D22" i="1"/>
  <c r="F630" i="1" l="1"/>
  <c r="G629" i="1"/>
  <c r="D414" i="1"/>
  <c r="E413" i="1"/>
  <c r="D260" i="1"/>
  <c r="E259" i="1"/>
  <c r="E489" i="1"/>
  <c r="D490" i="1"/>
  <c r="E183" i="1"/>
  <c r="D184" i="1"/>
  <c r="E22" i="1"/>
  <c r="D23" i="1"/>
  <c r="E374" i="1"/>
  <c r="D375" i="1"/>
  <c r="E133" i="1"/>
  <c r="D134" i="1"/>
  <c r="D529" i="1"/>
  <c r="E528" i="1"/>
  <c r="E436" i="1"/>
  <c r="D437" i="1"/>
  <c r="F631" i="1" l="1"/>
  <c r="G630" i="1"/>
  <c r="E414" i="1"/>
  <c r="D415" i="1"/>
  <c r="E260" i="1"/>
  <c r="D261" i="1"/>
  <c r="D438" i="1"/>
  <c r="E437" i="1"/>
  <c r="E134" i="1"/>
  <c r="D135" i="1"/>
  <c r="E529" i="1"/>
  <c r="D530" i="1"/>
  <c r="E375" i="1"/>
  <c r="D376" i="1"/>
  <c r="E23" i="1"/>
  <c r="D24" i="1"/>
  <c r="E490" i="1"/>
  <c r="D491" i="1"/>
  <c r="E184" i="1"/>
  <c r="D185" i="1"/>
  <c r="F632" i="1" l="1"/>
  <c r="G631" i="1"/>
  <c r="D416" i="1"/>
  <c r="E415" i="1"/>
  <c r="E261" i="1"/>
  <c r="D262" i="1"/>
  <c r="D531" i="1"/>
  <c r="E530" i="1"/>
  <c r="E185" i="1"/>
  <c r="D186" i="1"/>
  <c r="E376" i="1"/>
  <c r="D377" i="1"/>
  <c r="E438" i="1"/>
  <c r="D439" i="1"/>
  <c r="D492" i="1"/>
  <c r="E491" i="1"/>
  <c r="E24" i="1"/>
  <c r="D25" i="1"/>
  <c r="E135" i="1"/>
  <c r="D136" i="1"/>
  <c r="F633" i="1" l="1"/>
  <c r="G632" i="1"/>
  <c r="D417" i="1"/>
  <c r="E416" i="1"/>
  <c r="E262" i="1"/>
  <c r="D263" i="1"/>
  <c r="E186" i="1"/>
  <c r="D187" i="1"/>
  <c r="E25" i="1"/>
  <c r="D26" i="1"/>
  <c r="E136" i="1"/>
  <c r="D137" i="1"/>
  <c r="E492" i="1"/>
  <c r="D493" i="1"/>
  <c r="E531" i="1"/>
  <c r="D532" i="1"/>
  <c r="E439" i="1"/>
  <c r="D440" i="1"/>
  <c r="D378" i="1"/>
  <c r="E377" i="1"/>
  <c r="F634" i="1" l="1"/>
  <c r="G633" i="1"/>
  <c r="D418" i="1"/>
  <c r="E417" i="1"/>
  <c r="E263" i="1"/>
  <c r="D264" i="1"/>
  <c r="E26" i="1"/>
  <c r="D27" i="1"/>
  <c r="E187" i="1"/>
  <c r="D188" i="1"/>
  <c r="D494" i="1"/>
  <c r="E493" i="1"/>
  <c r="E440" i="1"/>
  <c r="D441" i="1"/>
  <c r="E378" i="1"/>
  <c r="D379" i="1"/>
  <c r="E137" i="1"/>
  <c r="D138" i="1"/>
  <c r="E532" i="1"/>
  <c r="D533" i="1"/>
  <c r="F635" i="1" l="1"/>
  <c r="G634" i="1"/>
  <c r="E418" i="1"/>
  <c r="D419" i="1"/>
  <c r="E419" i="1" s="1"/>
  <c r="E264" i="1"/>
  <c r="D265" i="1"/>
  <c r="E379" i="1"/>
  <c r="D380" i="1"/>
  <c r="D28" i="1"/>
  <c r="E27" i="1"/>
  <c r="D495" i="1"/>
  <c r="E494" i="1"/>
  <c r="E441" i="1"/>
  <c r="D442" i="1"/>
  <c r="E533" i="1"/>
  <c r="D534" i="1"/>
  <c r="E188" i="1"/>
  <c r="D189" i="1"/>
  <c r="D139" i="1"/>
  <c r="E138" i="1"/>
  <c r="F636" i="1" l="1"/>
  <c r="G635" i="1"/>
  <c r="E265" i="1"/>
  <c r="D266" i="1"/>
  <c r="D535" i="1"/>
  <c r="E534" i="1"/>
  <c r="E139" i="1"/>
  <c r="D140" i="1"/>
  <c r="D190" i="1"/>
  <c r="E189" i="1"/>
  <c r="E495" i="1"/>
  <c r="D496" i="1"/>
  <c r="E28" i="1"/>
  <c r="D29" i="1"/>
  <c r="E442" i="1"/>
  <c r="D443" i="1"/>
  <c r="E380" i="1"/>
  <c r="D381" i="1"/>
  <c r="F637" i="1" l="1"/>
  <c r="G636" i="1"/>
  <c r="D267" i="1"/>
  <c r="E266" i="1"/>
  <c r="E190" i="1"/>
  <c r="D191" i="1"/>
  <c r="E381" i="1"/>
  <c r="D382" i="1"/>
  <c r="E443" i="1"/>
  <c r="D444" i="1"/>
  <c r="E140" i="1"/>
  <c r="D141" i="1"/>
  <c r="D30" i="1"/>
  <c r="E29" i="1"/>
  <c r="E535" i="1"/>
  <c r="D536" i="1"/>
  <c r="D497" i="1"/>
  <c r="E496" i="1"/>
  <c r="F638" i="1" l="1"/>
  <c r="G637" i="1"/>
  <c r="D268" i="1"/>
  <c r="E267" i="1"/>
  <c r="E30" i="1"/>
  <c r="D31" i="1"/>
  <c r="D142" i="1"/>
  <c r="E141" i="1"/>
  <c r="E444" i="1"/>
  <c r="D445" i="1"/>
  <c r="D383" i="1"/>
  <c r="E382" i="1"/>
  <c r="D192" i="1"/>
  <c r="E191" i="1"/>
  <c r="E497" i="1"/>
  <c r="D498" i="1"/>
  <c r="E536" i="1"/>
  <c r="D537" i="1"/>
  <c r="F639" i="1" l="1"/>
  <c r="G638" i="1"/>
  <c r="D269" i="1"/>
  <c r="E268" i="1"/>
  <c r="D446" i="1"/>
  <c r="E445" i="1"/>
  <c r="D143" i="1"/>
  <c r="E142" i="1"/>
  <c r="D193" i="1"/>
  <c r="E192" i="1"/>
  <c r="D384" i="1"/>
  <c r="E383" i="1"/>
  <c r="E537" i="1"/>
  <c r="D538" i="1"/>
  <c r="D499" i="1"/>
  <c r="E498" i="1"/>
  <c r="D32" i="1"/>
  <c r="E31" i="1"/>
  <c r="F640" i="1" l="1"/>
  <c r="G639" i="1"/>
  <c r="E269" i="1"/>
  <c r="D270" i="1"/>
  <c r="D194" i="1"/>
  <c r="E193" i="1"/>
  <c r="E384" i="1"/>
  <c r="D385" i="1"/>
  <c r="E446" i="1"/>
  <c r="D447" i="1"/>
  <c r="E143" i="1"/>
  <c r="D144" i="1"/>
  <c r="E499" i="1"/>
  <c r="D500" i="1"/>
  <c r="E32" i="1"/>
  <c r="D33" i="1"/>
  <c r="E538" i="1"/>
  <c r="D539" i="1"/>
  <c r="F641" i="1" l="1"/>
  <c r="G640" i="1"/>
  <c r="D271" i="1"/>
  <c r="E270" i="1"/>
  <c r="D448" i="1"/>
  <c r="E447" i="1"/>
  <c r="E144" i="1"/>
  <c r="D145" i="1"/>
  <c r="D540" i="1"/>
  <c r="E539" i="1"/>
  <c r="E500" i="1"/>
  <c r="D501" i="1"/>
  <c r="D386" i="1"/>
  <c r="E385" i="1"/>
  <c r="E33" i="1"/>
  <c r="D34" i="1"/>
  <c r="D195" i="1"/>
  <c r="E194" i="1"/>
  <c r="F642" i="1" l="1"/>
  <c r="G641" i="1"/>
  <c r="D272" i="1"/>
  <c r="E271" i="1"/>
  <c r="E386" i="1"/>
  <c r="D387" i="1"/>
  <c r="D196" i="1"/>
  <c r="E195" i="1"/>
  <c r="E501" i="1"/>
  <c r="D502" i="1"/>
  <c r="E540" i="1"/>
  <c r="D541" i="1"/>
  <c r="E145" i="1"/>
  <c r="D146" i="1"/>
  <c r="E34" i="1"/>
  <c r="D35" i="1"/>
  <c r="E448" i="1"/>
  <c r="D449" i="1"/>
  <c r="F643" i="1" l="1"/>
  <c r="G642" i="1"/>
  <c r="E272" i="1"/>
  <c r="D273" i="1"/>
  <c r="D542" i="1"/>
  <c r="E541" i="1"/>
  <c r="E449" i="1"/>
  <c r="D450" i="1"/>
  <c r="D36" i="1"/>
  <c r="E35" i="1"/>
  <c r="E502" i="1"/>
  <c r="D503" i="1"/>
  <c r="E196" i="1"/>
  <c r="D197" i="1"/>
  <c r="D147" i="1"/>
  <c r="E146" i="1"/>
  <c r="D388" i="1"/>
  <c r="E387" i="1"/>
  <c r="F644" i="1" l="1"/>
  <c r="G643" i="1"/>
  <c r="D274" i="1"/>
  <c r="E273" i="1"/>
  <c r="E388" i="1"/>
  <c r="D389" i="1"/>
  <c r="E147" i="1"/>
  <c r="D148" i="1"/>
  <c r="E503" i="1"/>
  <c r="D504" i="1"/>
  <c r="E36" i="1"/>
  <c r="D37" i="1"/>
  <c r="D451" i="1"/>
  <c r="E450" i="1"/>
  <c r="E197" i="1"/>
  <c r="D198" i="1"/>
  <c r="E542" i="1"/>
  <c r="D543" i="1"/>
  <c r="F645" i="1" l="1"/>
  <c r="G644" i="1"/>
  <c r="D275" i="1"/>
  <c r="E274" i="1"/>
  <c r="E543" i="1"/>
  <c r="D544" i="1"/>
  <c r="D199" i="1"/>
  <c r="E198" i="1"/>
  <c r="E37" i="1"/>
  <c r="D38" i="1"/>
  <c r="D452" i="1"/>
  <c r="E451" i="1"/>
  <c r="E504" i="1"/>
  <c r="D505" i="1"/>
  <c r="E148" i="1"/>
  <c r="D149" i="1"/>
  <c r="E389" i="1"/>
  <c r="D390" i="1"/>
  <c r="F646" i="1" l="1"/>
  <c r="G645" i="1"/>
  <c r="E275" i="1"/>
  <c r="D276" i="1"/>
  <c r="E38" i="1"/>
  <c r="D39" i="1"/>
  <c r="E390" i="1"/>
  <c r="D391" i="1"/>
  <c r="E149" i="1"/>
  <c r="D150" i="1"/>
  <c r="E199" i="1"/>
  <c r="D200" i="1"/>
  <c r="D545" i="1"/>
  <c r="E544" i="1"/>
  <c r="D506" i="1"/>
  <c r="E505" i="1"/>
  <c r="E452" i="1"/>
  <c r="D453" i="1"/>
  <c r="F647" i="1" l="1"/>
  <c r="G646" i="1"/>
  <c r="D277" i="1"/>
  <c r="E276" i="1"/>
  <c r="D546" i="1"/>
  <c r="E545" i="1"/>
  <c r="E150" i="1"/>
  <c r="D151" i="1"/>
  <c r="E39" i="1"/>
  <c r="D40" i="1"/>
  <c r="E453" i="1"/>
  <c r="D454" i="1"/>
  <c r="E200" i="1"/>
  <c r="D201" i="1"/>
  <c r="E391" i="1"/>
  <c r="D392" i="1"/>
  <c r="D507" i="1"/>
  <c r="E506" i="1"/>
  <c r="F648" i="1" l="1"/>
  <c r="G647" i="1"/>
  <c r="D278" i="1"/>
  <c r="E277" i="1"/>
  <c r="E201" i="1"/>
  <c r="D202" i="1"/>
  <c r="E392" i="1"/>
  <c r="D393" i="1"/>
  <c r="E546" i="1"/>
  <c r="D547" i="1"/>
  <c r="E40" i="1"/>
  <c r="D41" i="1"/>
  <c r="E151" i="1"/>
  <c r="D152" i="1"/>
  <c r="D455" i="1"/>
  <c r="E454" i="1"/>
  <c r="E507" i="1"/>
  <c r="D508" i="1"/>
  <c r="F649" i="1" l="1"/>
  <c r="G648" i="1"/>
  <c r="D279" i="1"/>
  <c r="E278" i="1"/>
  <c r="E393" i="1"/>
  <c r="D394" i="1"/>
  <c r="E41" i="1"/>
  <c r="D42" i="1"/>
  <c r="E508" i="1"/>
  <c r="D509" i="1"/>
  <c r="E202" i="1"/>
  <c r="D203" i="1"/>
  <c r="E152" i="1"/>
  <c r="D153" i="1"/>
  <c r="D548" i="1"/>
  <c r="E547" i="1"/>
  <c r="E455" i="1"/>
  <c r="D456" i="1"/>
  <c r="F650" i="1" l="1"/>
  <c r="G649" i="1"/>
  <c r="E279" i="1"/>
  <c r="D280" i="1"/>
  <c r="E42" i="1"/>
  <c r="D43" i="1"/>
  <c r="E509" i="1"/>
  <c r="D510" i="1"/>
  <c r="E510" i="1" s="1"/>
  <c r="E153" i="1"/>
  <c r="D154" i="1"/>
  <c r="E456" i="1"/>
  <c r="D457" i="1"/>
  <c r="E548" i="1"/>
  <c r="D549" i="1"/>
  <c r="E203" i="1"/>
  <c r="D204" i="1"/>
  <c r="D395" i="1"/>
  <c r="E394" i="1"/>
  <c r="F651" i="1" l="1"/>
  <c r="G650" i="1"/>
  <c r="D281" i="1"/>
  <c r="E280" i="1"/>
  <c r="E154" i="1"/>
  <c r="D155" i="1"/>
  <c r="E395" i="1"/>
  <c r="D396" i="1"/>
  <c r="E396" i="1" s="1"/>
  <c r="E43" i="1"/>
  <c r="D44" i="1"/>
  <c r="E204" i="1"/>
  <c r="D205" i="1"/>
  <c r="E549" i="1"/>
  <c r="D550" i="1"/>
  <c r="E457" i="1"/>
  <c r="D458" i="1"/>
  <c r="F652" i="1" l="1"/>
  <c r="G651" i="1"/>
  <c r="E281" i="1"/>
  <c r="D282" i="1"/>
  <c r="E205" i="1"/>
  <c r="D206" i="1"/>
  <c r="E44" i="1"/>
  <c r="D45" i="1"/>
  <c r="D156" i="1"/>
  <c r="E155" i="1"/>
  <c r="E458" i="1"/>
  <c r="D459" i="1"/>
  <c r="E550" i="1"/>
  <c r="D551" i="1"/>
  <c r="F653" i="1" l="1"/>
  <c r="G652" i="1"/>
  <c r="E282" i="1"/>
  <c r="D283" i="1"/>
  <c r="E459" i="1"/>
  <c r="D460" i="1"/>
  <c r="E156" i="1"/>
  <c r="D157" i="1"/>
  <c r="E45" i="1"/>
  <c r="D46" i="1"/>
  <c r="E551" i="1"/>
  <c r="D552" i="1"/>
  <c r="D207" i="1"/>
  <c r="E206" i="1"/>
  <c r="F654" i="1" l="1"/>
  <c r="G653" i="1"/>
  <c r="D284" i="1"/>
  <c r="E283" i="1"/>
  <c r="E207" i="1"/>
  <c r="D208" i="1"/>
  <c r="D158" i="1"/>
  <c r="E157" i="1"/>
  <c r="E552" i="1"/>
  <c r="D553" i="1"/>
  <c r="D47" i="1"/>
  <c r="E46" i="1"/>
  <c r="E460" i="1"/>
  <c r="D461" i="1"/>
  <c r="F655" i="1" l="1"/>
  <c r="G654" i="1"/>
  <c r="E284" i="1"/>
  <c r="D285" i="1"/>
  <c r="E461" i="1"/>
  <c r="D462" i="1"/>
  <c r="E553" i="1"/>
  <c r="D554" i="1"/>
  <c r="E47" i="1"/>
  <c r="D48" i="1"/>
  <c r="D159" i="1"/>
  <c r="E158" i="1"/>
  <c r="D209" i="1"/>
  <c r="E208" i="1"/>
  <c r="F656" i="1" l="1"/>
  <c r="G655" i="1"/>
  <c r="D286" i="1"/>
  <c r="E285" i="1"/>
  <c r="D463" i="1"/>
  <c r="E462" i="1"/>
  <c r="D210" i="1"/>
  <c r="E209" i="1"/>
  <c r="D160" i="1"/>
  <c r="E159" i="1"/>
  <c r="D49" i="1"/>
  <c r="E48" i="1"/>
  <c r="E554" i="1"/>
  <c r="D555" i="1"/>
  <c r="F657" i="1" l="1"/>
  <c r="G656" i="1"/>
  <c r="E286" i="1"/>
  <c r="D287" i="1"/>
  <c r="E463" i="1"/>
  <c r="D464" i="1"/>
  <c r="E555" i="1"/>
  <c r="D556" i="1"/>
  <c r="E160" i="1"/>
  <c r="D161" i="1"/>
  <c r="E210" i="1"/>
  <c r="D211" i="1"/>
  <c r="E49" i="1"/>
  <c r="D50" i="1"/>
  <c r="F658" i="1" l="1"/>
  <c r="G657" i="1"/>
  <c r="D288" i="1"/>
  <c r="E287" i="1"/>
  <c r="E161" i="1"/>
  <c r="D162" i="1"/>
  <c r="D465" i="1"/>
  <c r="E464" i="1"/>
  <c r="E50" i="1"/>
  <c r="D51" i="1"/>
  <c r="D212" i="1"/>
  <c r="E211" i="1"/>
  <c r="E556" i="1"/>
  <c r="D557" i="1"/>
  <c r="F659" i="1" l="1"/>
  <c r="G658" i="1"/>
  <c r="E288" i="1"/>
  <c r="D289" i="1"/>
  <c r="E162" i="1"/>
  <c r="D163" i="1"/>
  <c r="E51" i="1"/>
  <c r="D52" i="1"/>
  <c r="E557" i="1"/>
  <c r="D558" i="1"/>
  <c r="E212" i="1"/>
  <c r="D213" i="1"/>
  <c r="E465" i="1"/>
  <c r="D466" i="1"/>
  <c r="F660" i="1" l="1"/>
  <c r="G659" i="1"/>
  <c r="E289" i="1"/>
  <c r="D290" i="1"/>
  <c r="E466" i="1"/>
  <c r="D467" i="1"/>
  <c r="D164" i="1"/>
  <c r="E163" i="1"/>
  <c r="E52" i="1"/>
  <c r="D53" i="1"/>
  <c r="E213" i="1"/>
  <c r="D214" i="1"/>
  <c r="D559" i="1"/>
  <c r="E558" i="1"/>
  <c r="F661" i="1" l="1"/>
  <c r="G660" i="1"/>
  <c r="D291" i="1"/>
  <c r="E290" i="1"/>
  <c r="E214" i="1"/>
  <c r="D215" i="1"/>
  <c r="D54" i="1"/>
  <c r="E53" i="1"/>
  <c r="E559" i="1"/>
  <c r="D560" i="1"/>
  <c r="E164" i="1"/>
  <c r="D165" i="1"/>
  <c r="D468" i="1"/>
  <c r="E467" i="1"/>
  <c r="F662" i="1" l="1"/>
  <c r="G661" i="1"/>
  <c r="D292" i="1"/>
  <c r="E291" i="1"/>
  <c r="E165" i="1"/>
  <c r="D166" i="1"/>
  <c r="E166" i="1" s="1"/>
  <c r="D216" i="1"/>
  <c r="E215" i="1"/>
  <c r="E468" i="1"/>
  <c r="D469" i="1"/>
  <c r="E560" i="1"/>
  <c r="D561" i="1"/>
  <c r="E54" i="1"/>
  <c r="D55" i="1"/>
  <c r="F663" i="1" l="1"/>
  <c r="G662" i="1"/>
  <c r="E292" i="1"/>
  <c r="D293" i="1"/>
  <c r="E469" i="1"/>
  <c r="D470" i="1"/>
  <c r="E55" i="1"/>
  <c r="D56" i="1"/>
  <c r="D562" i="1"/>
  <c r="E561" i="1"/>
  <c r="E216" i="1"/>
  <c r="D217" i="1"/>
  <c r="F664" i="1" l="1"/>
  <c r="G663" i="1"/>
  <c r="D294" i="1"/>
  <c r="E293" i="1"/>
  <c r="E56" i="1"/>
  <c r="D57" i="1"/>
  <c r="E217" i="1"/>
  <c r="D218" i="1"/>
  <c r="E470" i="1"/>
  <c r="D471" i="1"/>
  <c r="D563" i="1"/>
  <c r="E562" i="1"/>
  <c r="F665" i="1" l="1"/>
  <c r="G664" i="1"/>
  <c r="D295" i="1"/>
  <c r="E294" i="1"/>
  <c r="E218" i="1"/>
  <c r="D219" i="1"/>
  <c r="E563" i="1"/>
  <c r="D564" i="1"/>
  <c r="E57" i="1"/>
  <c r="D58" i="1"/>
  <c r="D472" i="1"/>
  <c r="E472" i="1" s="1"/>
  <c r="E471" i="1"/>
  <c r="F666" i="1" l="1"/>
  <c r="G665" i="1"/>
  <c r="D296" i="1"/>
  <c r="E295" i="1"/>
  <c r="E58" i="1"/>
  <c r="D59" i="1"/>
  <c r="E564" i="1"/>
  <c r="D565" i="1"/>
  <c r="E219" i="1"/>
  <c r="D220" i="1"/>
  <c r="F667" i="1" l="1"/>
  <c r="G666" i="1"/>
  <c r="D297" i="1"/>
  <c r="E296" i="1"/>
  <c r="D566" i="1"/>
  <c r="E565" i="1"/>
  <c r="E59" i="1"/>
  <c r="D60" i="1"/>
  <c r="E220" i="1"/>
  <c r="D221" i="1"/>
  <c r="F668" i="1" l="1"/>
  <c r="G667" i="1"/>
  <c r="D298" i="1"/>
  <c r="E297" i="1"/>
  <c r="E60" i="1"/>
  <c r="D61" i="1"/>
  <c r="D222" i="1"/>
  <c r="E221" i="1"/>
  <c r="E566" i="1"/>
  <c r="D567" i="1"/>
  <c r="F669" i="1" l="1"/>
  <c r="G668" i="1"/>
  <c r="E298" i="1"/>
  <c r="D299" i="1"/>
  <c r="E567" i="1"/>
  <c r="D568" i="1"/>
  <c r="E222" i="1"/>
  <c r="D223" i="1"/>
  <c r="D62" i="1"/>
  <c r="E61" i="1"/>
  <c r="F670" i="1" l="1"/>
  <c r="G669" i="1"/>
  <c r="E299" i="1"/>
  <c r="D300" i="1"/>
  <c r="D224" i="1"/>
  <c r="E223" i="1"/>
  <c r="E62" i="1"/>
  <c r="D63" i="1"/>
  <c r="E568" i="1"/>
  <c r="D569" i="1"/>
  <c r="F671" i="1" l="1"/>
  <c r="G670" i="1"/>
  <c r="E300" i="1"/>
  <c r="D301" i="1"/>
  <c r="E224" i="1"/>
  <c r="D225" i="1"/>
  <c r="E569" i="1"/>
  <c r="D570" i="1"/>
  <c r="D64" i="1"/>
  <c r="E63" i="1"/>
  <c r="F672" i="1" l="1"/>
  <c r="G671" i="1"/>
  <c r="D302" i="1"/>
  <c r="E301" i="1"/>
  <c r="D226" i="1"/>
  <c r="E225" i="1"/>
  <c r="E64" i="1"/>
  <c r="D65" i="1"/>
  <c r="E570" i="1"/>
  <c r="D571" i="1"/>
  <c r="F673" i="1" l="1"/>
  <c r="G672" i="1"/>
  <c r="E302" i="1"/>
  <c r="D303" i="1"/>
  <c r="D66" i="1"/>
  <c r="E65" i="1"/>
  <c r="E571" i="1"/>
  <c r="D572" i="1"/>
  <c r="D227" i="1"/>
  <c r="E226" i="1"/>
  <c r="F674" i="1" l="1"/>
  <c r="G673" i="1"/>
  <c r="D304" i="1"/>
  <c r="E303" i="1"/>
  <c r="E227" i="1"/>
  <c r="D228" i="1"/>
  <c r="E572" i="1"/>
  <c r="D573" i="1"/>
  <c r="E66" i="1"/>
  <c r="D67" i="1"/>
  <c r="F675" i="1" l="1"/>
  <c r="G674" i="1"/>
  <c r="E304" i="1"/>
  <c r="D305" i="1"/>
  <c r="D574" i="1"/>
  <c r="E573" i="1"/>
  <c r="E67" i="1"/>
  <c r="D68" i="1"/>
  <c r="E228" i="1"/>
  <c r="D229" i="1"/>
  <c r="F676" i="1" l="1"/>
  <c r="G675" i="1"/>
  <c r="D306" i="1"/>
  <c r="E305" i="1"/>
  <c r="E68" i="1"/>
  <c r="D69" i="1"/>
  <c r="E229" i="1"/>
  <c r="D230" i="1"/>
  <c r="E574" i="1"/>
  <c r="D575" i="1"/>
  <c r="F677" i="1" l="1"/>
  <c r="G676" i="1"/>
  <c r="D307" i="1"/>
  <c r="E306" i="1"/>
  <c r="E575" i="1"/>
  <c r="D576" i="1"/>
  <c r="E230" i="1"/>
  <c r="D231" i="1"/>
  <c r="E69" i="1"/>
  <c r="D70" i="1"/>
  <c r="F678" i="1" l="1"/>
  <c r="G677" i="1"/>
  <c r="D308" i="1"/>
  <c r="E307" i="1"/>
  <c r="D71" i="1"/>
  <c r="E70" i="1"/>
  <c r="D577" i="1"/>
  <c r="E576" i="1"/>
  <c r="E231" i="1"/>
  <c r="D232" i="1"/>
  <c r="F679" i="1" l="1"/>
  <c r="G678" i="1"/>
  <c r="D309" i="1"/>
  <c r="E308" i="1"/>
  <c r="D233" i="1"/>
  <c r="E232" i="1"/>
  <c r="E577" i="1"/>
  <c r="D578" i="1"/>
  <c r="E71" i="1"/>
  <c r="D72" i="1"/>
  <c r="F680" i="1" l="1"/>
  <c r="G679" i="1"/>
  <c r="D310" i="1"/>
  <c r="E309" i="1"/>
  <c r="E72" i="1"/>
  <c r="D73" i="1"/>
  <c r="E578" i="1"/>
  <c r="D579" i="1"/>
  <c r="E233" i="1"/>
  <c r="D234" i="1"/>
  <c r="F681" i="1" l="1"/>
  <c r="G680" i="1"/>
  <c r="E310" i="1"/>
  <c r="D311" i="1"/>
  <c r="E234" i="1"/>
  <c r="D235" i="1"/>
  <c r="E579" i="1"/>
  <c r="D580" i="1"/>
  <c r="E73" i="1"/>
  <c r="D74" i="1"/>
  <c r="G681" i="1" l="1"/>
  <c r="F682" i="1"/>
  <c r="D312" i="1"/>
  <c r="E311" i="1"/>
  <c r="E580" i="1"/>
  <c r="D581" i="1"/>
  <c r="E235" i="1"/>
  <c r="D236" i="1"/>
  <c r="E74" i="1"/>
  <c r="D75" i="1"/>
  <c r="F683" i="1" l="1"/>
  <c r="G682" i="1"/>
  <c r="E312" i="1"/>
  <c r="D313" i="1"/>
  <c r="E75" i="1"/>
  <c r="D76" i="1"/>
  <c r="D582" i="1"/>
  <c r="E581" i="1"/>
  <c r="E236" i="1"/>
  <c r="D237" i="1"/>
  <c r="F684" i="1" l="1"/>
  <c r="G683" i="1"/>
  <c r="E313" i="1"/>
  <c r="D314" i="1"/>
  <c r="E582" i="1"/>
  <c r="D583" i="1"/>
  <c r="D238" i="1"/>
  <c r="E237" i="1"/>
  <c r="E76" i="1"/>
  <c r="D77" i="1"/>
  <c r="F685" i="1" l="1"/>
  <c r="G684" i="1"/>
  <c r="E314" i="1"/>
  <c r="D315" i="1"/>
  <c r="E77" i="1"/>
  <c r="D78" i="1"/>
  <c r="E583" i="1"/>
  <c r="D584" i="1"/>
  <c r="D239" i="1"/>
  <c r="E238" i="1"/>
  <c r="F686" i="1" l="1"/>
  <c r="G685" i="1"/>
  <c r="D316" i="1"/>
  <c r="E315" i="1"/>
  <c r="E584" i="1"/>
  <c r="D585" i="1"/>
  <c r="D79" i="1"/>
  <c r="E78" i="1"/>
  <c r="E239" i="1"/>
  <c r="D240" i="1"/>
  <c r="F687" i="1" l="1"/>
  <c r="G686" i="1"/>
  <c r="D317" i="1"/>
  <c r="E316" i="1"/>
  <c r="D241" i="1"/>
  <c r="E240" i="1"/>
  <c r="E585" i="1"/>
  <c r="D586" i="1"/>
  <c r="E79" i="1"/>
  <c r="D80" i="1"/>
  <c r="F688" i="1" l="1"/>
  <c r="G687" i="1"/>
  <c r="D318" i="1"/>
  <c r="E317" i="1"/>
  <c r="D81" i="1"/>
  <c r="E80" i="1"/>
  <c r="E586" i="1"/>
  <c r="D587" i="1"/>
  <c r="E241" i="1"/>
  <c r="D242" i="1"/>
  <c r="E242" i="1" s="1"/>
  <c r="F689" i="1" l="1"/>
  <c r="G688" i="1"/>
  <c r="D319" i="1"/>
  <c r="E318" i="1"/>
  <c r="E587" i="1"/>
  <c r="D588" i="1"/>
  <c r="E81" i="1"/>
  <c r="D82" i="1"/>
  <c r="F690" i="1" l="1"/>
  <c r="G689" i="1"/>
  <c r="E319" i="1"/>
  <c r="D320" i="1"/>
  <c r="D83" i="1"/>
  <c r="E82" i="1"/>
  <c r="E588" i="1"/>
  <c r="D589" i="1"/>
  <c r="F691" i="1" l="1"/>
  <c r="G690" i="1"/>
  <c r="D321" i="1"/>
  <c r="E320" i="1"/>
  <c r="D590" i="1"/>
  <c r="E589" i="1"/>
  <c r="E83" i="1"/>
  <c r="D84" i="1"/>
  <c r="F692" i="1" l="1"/>
  <c r="G691" i="1"/>
  <c r="E321" i="1"/>
  <c r="D322" i="1"/>
  <c r="E84" i="1"/>
  <c r="D85" i="1"/>
  <c r="D591" i="1"/>
  <c r="E590" i="1"/>
  <c r="F693" i="1" l="1"/>
  <c r="G692" i="1"/>
  <c r="D323" i="1"/>
  <c r="E322" i="1"/>
  <c r="E85" i="1"/>
  <c r="D86" i="1"/>
  <c r="E591" i="1"/>
  <c r="D592" i="1"/>
  <c r="F694" i="1" l="1"/>
  <c r="G693" i="1"/>
  <c r="D324" i="1"/>
  <c r="E323" i="1"/>
  <c r="E592" i="1"/>
  <c r="D593" i="1"/>
  <c r="E86" i="1"/>
  <c r="D87" i="1"/>
  <c r="F695" i="1" l="1"/>
  <c r="G694" i="1"/>
  <c r="D325" i="1"/>
  <c r="E324" i="1"/>
  <c r="D88" i="1"/>
  <c r="E87" i="1"/>
  <c r="E593" i="1"/>
  <c r="D594" i="1"/>
  <c r="F696" i="1" l="1"/>
  <c r="G695" i="1"/>
  <c r="E325" i="1"/>
  <c r="D326" i="1"/>
  <c r="E594" i="1"/>
  <c r="D595" i="1"/>
  <c r="E88" i="1"/>
  <c r="D89" i="1"/>
  <c r="F697" i="1" l="1"/>
  <c r="G696" i="1"/>
  <c r="E326" i="1"/>
  <c r="D327" i="1"/>
  <c r="E89" i="1"/>
  <c r="D90" i="1"/>
  <c r="E595" i="1"/>
  <c r="D596" i="1"/>
  <c r="F698" i="1" l="1"/>
  <c r="G697" i="1"/>
  <c r="E327" i="1"/>
  <c r="D328" i="1"/>
  <c r="E596" i="1"/>
  <c r="D597" i="1"/>
  <c r="E90" i="1"/>
  <c r="D91" i="1"/>
  <c r="F699" i="1" l="1"/>
  <c r="G698" i="1"/>
  <c r="E328" i="1"/>
  <c r="D329" i="1"/>
  <c r="E597" i="1"/>
  <c r="D598" i="1"/>
  <c r="E91" i="1"/>
  <c r="D92" i="1"/>
  <c r="F700" i="1" l="1"/>
  <c r="G699" i="1"/>
  <c r="D330" i="1"/>
  <c r="E329" i="1"/>
  <c r="E92" i="1"/>
  <c r="D93" i="1"/>
  <c r="E598" i="1"/>
  <c r="D599" i="1"/>
  <c r="F701" i="1" l="1"/>
  <c r="G700" i="1"/>
  <c r="D331" i="1"/>
  <c r="E330" i="1"/>
  <c r="E93" i="1"/>
  <c r="D94" i="1"/>
  <c r="E599" i="1"/>
  <c r="D600" i="1"/>
  <c r="F702" i="1" l="1"/>
  <c r="G701" i="1"/>
  <c r="E331" i="1"/>
  <c r="D332" i="1"/>
  <c r="D601" i="1"/>
  <c r="E600" i="1"/>
  <c r="E94" i="1"/>
  <c r="D95" i="1"/>
  <c r="F703" i="1" l="1"/>
  <c r="G702" i="1"/>
  <c r="E332" i="1"/>
  <c r="D333" i="1"/>
  <c r="D96" i="1"/>
  <c r="E95" i="1"/>
  <c r="E601" i="1"/>
  <c r="D602" i="1"/>
  <c r="F704" i="1" l="1"/>
  <c r="G703" i="1"/>
  <c r="E333" i="1"/>
  <c r="D334" i="1"/>
  <c r="E602" i="1"/>
  <c r="D603" i="1"/>
  <c r="E96" i="1"/>
  <c r="D97" i="1"/>
  <c r="F705" i="1" l="1"/>
  <c r="G704" i="1"/>
  <c r="D335" i="1"/>
  <c r="E334" i="1"/>
  <c r="E603" i="1"/>
  <c r="D604" i="1"/>
  <c r="D98" i="1"/>
  <c r="E97" i="1"/>
  <c r="F706" i="1" l="1"/>
  <c r="G705" i="1"/>
  <c r="E335" i="1"/>
  <c r="D336" i="1"/>
  <c r="E98" i="1"/>
  <c r="D99" i="1"/>
  <c r="E604" i="1"/>
  <c r="D605" i="1"/>
  <c r="F707" i="1" l="1"/>
  <c r="G706" i="1"/>
  <c r="E336" i="1"/>
  <c r="D337" i="1"/>
  <c r="E605" i="1"/>
  <c r="D606" i="1"/>
  <c r="D100" i="1"/>
  <c r="E99" i="1"/>
  <c r="F708" i="1" l="1"/>
  <c r="G707" i="1"/>
  <c r="D338" i="1"/>
  <c r="E337" i="1"/>
  <c r="E606" i="1"/>
  <c r="D607" i="1"/>
  <c r="E100" i="1"/>
  <c r="D101" i="1"/>
  <c r="F709" i="1" l="1"/>
  <c r="G708" i="1"/>
  <c r="E338" i="1"/>
  <c r="D339" i="1"/>
  <c r="E101" i="1"/>
  <c r="D102" i="1"/>
  <c r="E607" i="1"/>
  <c r="D608" i="1"/>
  <c r="F710" i="1" l="1"/>
  <c r="G709" i="1"/>
  <c r="D340" i="1"/>
  <c r="E339" i="1"/>
  <c r="E608" i="1"/>
  <c r="D609" i="1"/>
  <c r="E102" i="1"/>
  <c r="D103" i="1"/>
  <c r="F711" i="1" l="1"/>
  <c r="G710" i="1"/>
  <c r="D341" i="1"/>
  <c r="E340" i="1"/>
  <c r="E103" i="1"/>
  <c r="D104" i="1"/>
  <c r="E609" i="1"/>
  <c r="D610" i="1"/>
  <c r="F712" i="1" l="1"/>
  <c r="G711" i="1"/>
  <c r="E341" i="1"/>
  <c r="D342" i="1"/>
  <c r="E610" i="1"/>
  <c r="D611" i="1"/>
  <c r="D105" i="1"/>
  <c r="E104" i="1"/>
  <c r="F713" i="1" l="1"/>
  <c r="G712" i="1"/>
  <c r="D343" i="1"/>
  <c r="E342" i="1"/>
  <c r="E611" i="1"/>
  <c r="D612" i="1"/>
  <c r="E105" i="1"/>
  <c r="D106" i="1"/>
  <c r="F714" i="1" l="1"/>
  <c r="G713" i="1"/>
  <c r="D344" i="1"/>
  <c r="E343" i="1"/>
  <c r="E106" i="1"/>
  <c r="D107" i="1"/>
  <c r="E612" i="1"/>
  <c r="D613" i="1"/>
  <c r="F715" i="1" l="1"/>
  <c r="G714" i="1"/>
  <c r="D345" i="1"/>
  <c r="E344" i="1"/>
  <c r="E613" i="1"/>
  <c r="D614" i="1"/>
  <c r="D615" i="1" s="1"/>
  <c r="E107" i="1"/>
  <c r="D108" i="1"/>
  <c r="E615" i="1" l="1"/>
  <c r="D616" i="1"/>
  <c r="F716" i="1"/>
  <c r="G715" i="1"/>
  <c r="E345" i="1"/>
  <c r="D346" i="1"/>
  <c r="E108" i="1"/>
  <c r="D109" i="1"/>
  <c r="E614" i="1"/>
  <c r="F717" i="1" l="1"/>
  <c r="G716" i="1"/>
  <c r="E616" i="1"/>
  <c r="D617" i="1"/>
  <c r="D347" i="1"/>
  <c r="E346" i="1"/>
  <c r="E109" i="1"/>
  <c r="D110" i="1"/>
  <c r="E617" i="1" l="1"/>
  <c r="D618" i="1"/>
  <c r="F718" i="1"/>
  <c r="G717" i="1"/>
  <c r="E347" i="1"/>
  <c r="D348" i="1"/>
  <c r="E110" i="1"/>
  <c r="D111" i="1"/>
  <c r="F719" i="1" l="1"/>
  <c r="G718" i="1"/>
  <c r="D619" i="1"/>
  <c r="E618" i="1"/>
  <c r="D349" i="1"/>
  <c r="E348" i="1"/>
  <c r="E111" i="1"/>
  <c r="D112" i="1"/>
  <c r="E619" i="1" l="1"/>
  <c r="D620" i="1"/>
  <c r="F720" i="1"/>
  <c r="G719" i="1"/>
  <c r="E349" i="1"/>
  <c r="D350" i="1"/>
  <c r="E350" i="1" s="1"/>
  <c r="D113" i="1"/>
  <c r="E113" i="1" s="1"/>
  <c r="E112" i="1"/>
  <c r="F721" i="1" l="1"/>
  <c r="G720" i="1"/>
  <c r="D621" i="1"/>
  <c r="E620" i="1"/>
  <c r="E621" i="1" l="1"/>
  <c r="D622" i="1"/>
  <c r="F722" i="1"/>
  <c r="G721" i="1"/>
  <c r="D623" i="1" l="1"/>
  <c r="E622" i="1"/>
  <c r="F723" i="1"/>
  <c r="G722" i="1"/>
  <c r="F724" i="1" l="1"/>
  <c r="G723" i="1"/>
  <c r="E623" i="1"/>
  <c r="D624" i="1"/>
  <c r="E624" i="1" l="1"/>
  <c r="D625" i="1"/>
  <c r="F725" i="1"/>
  <c r="G724" i="1"/>
  <c r="F726" i="1" l="1"/>
  <c r="G725" i="1"/>
  <c r="E625" i="1"/>
  <c r="D626" i="1"/>
  <c r="D627" i="1" l="1"/>
  <c r="E626" i="1"/>
  <c r="F727" i="1"/>
  <c r="G726" i="1"/>
  <c r="F728" i="1" l="1"/>
  <c r="G727" i="1"/>
  <c r="E627" i="1"/>
  <c r="D628" i="1"/>
  <c r="E628" i="1" l="1"/>
  <c r="D629" i="1"/>
  <c r="F729" i="1"/>
  <c r="G728" i="1"/>
  <c r="F730" i="1" l="1"/>
  <c r="G729" i="1"/>
  <c r="D630" i="1"/>
  <c r="E629" i="1"/>
  <c r="D631" i="1" l="1"/>
  <c r="E630" i="1"/>
  <c r="F731" i="1"/>
  <c r="G730" i="1"/>
  <c r="F732" i="1" l="1"/>
  <c r="G731" i="1"/>
  <c r="E631" i="1"/>
  <c r="D632" i="1"/>
  <c r="E632" i="1" l="1"/>
  <c r="D633" i="1"/>
  <c r="F733" i="1"/>
  <c r="G732" i="1"/>
  <c r="F734" i="1" l="1"/>
  <c r="G733" i="1"/>
  <c r="E633" i="1"/>
  <c r="D634" i="1"/>
  <c r="E634" i="1" l="1"/>
  <c r="D635" i="1"/>
  <c r="F735" i="1"/>
  <c r="G734" i="1"/>
  <c r="F736" i="1" l="1"/>
  <c r="G735" i="1"/>
  <c r="E635" i="1"/>
  <c r="D636" i="1"/>
  <c r="E636" i="1" l="1"/>
  <c r="D637" i="1"/>
  <c r="F737" i="1"/>
  <c r="G736" i="1"/>
  <c r="F738" i="1" l="1"/>
  <c r="G737" i="1"/>
  <c r="E637" i="1"/>
  <c r="D638" i="1"/>
  <c r="D639" i="1" l="1"/>
  <c r="E638" i="1"/>
  <c r="F739" i="1"/>
  <c r="G738" i="1"/>
  <c r="F740" i="1" l="1"/>
  <c r="G739" i="1"/>
  <c r="E639" i="1"/>
  <c r="D640" i="1"/>
  <c r="E640" i="1" l="1"/>
  <c r="D641" i="1"/>
  <c r="F741" i="1"/>
  <c r="G740" i="1"/>
  <c r="F742" i="1" l="1"/>
  <c r="G741" i="1"/>
  <c r="E641" i="1"/>
  <c r="D642" i="1"/>
  <c r="E642" i="1" l="1"/>
  <c r="D643" i="1"/>
  <c r="F743" i="1"/>
  <c r="G742" i="1"/>
  <c r="E643" i="1" l="1"/>
  <c r="D644" i="1"/>
  <c r="F744" i="1"/>
  <c r="G743" i="1"/>
  <c r="E644" i="1" l="1"/>
  <c r="D645" i="1"/>
  <c r="F745" i="1"/>
  <c r="G744" i="1"/>
  <c r="F746" i="1" l="1"/>
  <c r="G745" i="1"/>
  <c r="E645" i="1"/>
  <c r="D646" i="1"/>
  <c r="E646" i="1" l="1"/>
  <c r="D647" i="1"/>
  <c r="F747" i="1"/>
  <c r="G746" i="1"/>
  <c r="F748" i="1" l="1"/>
  <c r="G747" i="1"/>
  <c r="E647" i="1"/>
  <c r="D648" i="1"/>
  <c r="D649" i="1" l="1"/>
  <c r="E648" i="1"/>
  <c r="F749" i="1"/>
  <c r="G748" i="1"/>
  <c r="F750" i="1" l="1"/>
  <c r="G749" i="1"/>
  <c r="E649" i="1"/>
  <c r="D650" i="1"/>
  <c r="E650" i="1" l="1"/>
  <c r="D651" i="1"/>
  <c r="F751" i="1"/>
  <c r="G750" i="1"/>
  <c r="F752" i="1" l="1"/>
  <c r="G751" i="1"/>
  <c r="E651" i="1"/>
  <c r="D652" i="1"/>
  <c r="D653" i="1" l="1"/>
  <c r="E652" i="1"/>
  <c r="F753" i="1"/>
  <c r="G752" i="1"/>
  <c r="F754" i="1" l="1"/>
  <c r="G753" i="1"/>
  <c r="E653" i="1"/>
  <c r="D654" i="1"/>
  <c r="D655" i="1" l="1"/>
  <c r="E654" i="1"/>
  <c r="F755" i="1"/>
  <c r="G754" i="1"/>
  <c r="F756" i="1" l="1"/>
  <c r="G755" i="1"/>
  <c r="E655" i="1"/>
  <c r="D656" i="1"/>
  <c r="E656" i="1" l="1"/>
  <c r="D657" i="1"/>
  <c r="F757" i="1"/>
  <c r="G756" i="1"/>
  <c r="F758" i="1" l="1"/>
  <c r="G757" i="1"/>
  <c r="E657" i="1"/>
  <c r="D658" i="1"/>
  <c r="E658" i="1" l="1"/>
  <c r="D659" i="1"/>
  <c r="F759" i="1"/>
  <c r="G758" i="1"/>
  <c r="F760" i="1" l="1"/>
  <c r="G759" i="1"/>
  <c r="E659" i="1"/>
  <c r="D660" i="1"/>
  <c r="E660" i="1" l="1"/>
  <c r="D661" i="1"/>
  <c r="F761" i="1"/>
  <c r="G760" i="1"/>
  <c r="E661" i="1" l="1"/>
  <c r="D662" i="1"/>
  <c r="F762" i="1"/>
  <c r="G761" i="1"/>
  <c r="D663" i="1" l="1"/>
  <c r="E662" i="1"/>
  <c r="F763" i="1"/>
  <c r="G762" i="1"/>
  <c r="F764" i="1" l="1"/>
  <c r="G763" i="1"/>
  <c r="E663" i="1"/>
  <c r="D664" i="1"/>
  <c r="D665" i="1" l="1"/>
  <c r="E664" i="1"/>
  <c r="F765" i="1"/>
  <c r="G764" i="1"/>
  <c r="F766" i="1" l="1"/>
  <c r="G765" i="1"/>
  <c r="D666" i="1"/>
  <c r="E665" i="1"/>
  <c r="E666" i="1" l="1"/>
  <c r="D667" i="1"/>
  <c r="F767" i="1"/>
  <c r="G766" i="1"/>
  <c r="F768" i="1" l="1"/>
  <c r="G767" i="1"/>
  <c r="D668" i="1"/>
  <c r="E667" i="1"/>
  <c r="E668" i="1" l="1"/>
  <c r="D669" i="1"/>
  <c r="F769" i="1"/>
  <c r="G768" i="1"/>
  <c r="F770" i="1" l="1"/>
  <c r="G769" i="1"/>
  <c r="E669" i="1"/>
  <c r="D670" i="1"/>
  <c r="D671" i="1" l="1"/>
  <c r="E670" i="1"/>
  <c r="F771" i="1"/>
  <c r="G770" i="1"/>
  <c r="F772" i="1" l="1"/>
  <c r="G771" i="1"/>
  <c r="E671" i="1"/>
  <c r="D672" i="1"/>
  <c r="E672" i="1" l="1"/>
  <c r="D673" i="1"/>
  <c r="F773" i="1"/>
  <c r="G772" i="1"/>
  <c r="F774" i="1" l="1"/>
  <c r="G773" i="1"/>
  <c r="D674" i="1"/>
  <c r="E673" i="1"/>
  <c r="D675" i="1" l="1"/>
  <c r="E674" i="1"/>
  <c r="F775" i="1"/>
  <c r="G774" i="1"/>
  <c r="F776" i="1" l="1"/>
  <c r="G775" i="1"/>
  <c r="D676" i="1"/>
  <c r="E675" i="1"/>
  <c r="E676" i="1" l="1"/>
  <c r="D677" i="1"/>
  <c r="F777" i="1"/>
  <c r="G776" i="1"/>
  <c r="F778" i="1" l="1"/>
  <c r="G777" i="1"/>
  <c r="E677" i="1"/>
  <c r="D678" i="1"/>
  <c r="D679" i="1" l="1"/>
  <c r="E678" i="1"/>
  <c r="G778" i="1"/>
  <c r="F779" i="1"/>
  <c r="F780" i="1" l="1"/>
  <c r="G779" i="1"/>
  <c r="D680" i="1"/>
  <c r="E679" i="1"/>
  <c r="E680" i="1" l="1"/>
  <c r="D681" i="1"/>
  <c r="F781" i="1"/>
  <c r="G780" i="1"/>
  <c r="F782" i="1" l="1"/>
  <c r="G781" i="1"/>
  <c r="E681" i="1"/>
  <c r="D682" i="1"/>
  <c r="E682" i="1" l="1"/>
  <c r="D683" i="1"/>
  <c r="G782" i="1"/>
  <c r="F783" i="1"/>
  <c r="F784" i="1" l="1"/>
  <c r="G783" i="1"/>
  <c r="D684" i="1"/>
  <c r="E683" i="1"/>
  <c r="E684" i="1" l="1"/>
  <c r="D685" i="1"/>
  <c r="F785" i="1"/>
  <c r="G784" i="1"/>
  <c r="F786" i="1" l="1"/>
  <c r="G785" i="1"/>
  <c r="D686" i="1"/>
  <c r="E685" i="1"/>
  <c r="D687" i="1" l="1"/>
  <c r="E686" i="1"/>
  <c r="F787" i="1"/>
  <c r="G786" i="1"/>
  <c r="F788" i="1" l="1"/>
  <c r="G787" i="1"/>
  <c r="D688" i="1"/>
  <c r="E687" i="1"/>
  <c r="D689" i="1" l="1"/>
  <c r="E688" i="1"/>
  <c r="F789" i="1"/>
  <c r="G788" i="1"/>
  <c r="F790" i="1" l="1"/>
  <c r="G789" i="1"/>
  <c r="E689" i="1"/>
  <c r="D690" i="1"/>
  <c r="E690" i="1" l="1"/>
  <c r="D691" i="1"/>
  <c r="F791" i="1"/>
  <c r="G790" i="1"/>
  <c r="F792" i="1" l="1"/>
  <c r="G791" i="1"/>
  <c r="D692" i="1"/>
  <c r="E691" i="1"/>
  <c r="D693" i="1" l="1"/>
  <c r="E692" i="1"/>
  <c r="F793" i="1"/>
  <c r="G792" i="1"/>
  <c r="F794" i="1" l="1"/>
  <c r="G793" i="1"/>
  <c r="E693" i="1"/>
  <c r="D694" i="1"/>
  <c r="D695" i="1" l="1"/>
  <c r="E694" i="1"/>
  <c r="F795" i="1"/>
  <c r="G794" i="1"/>
  <c r="F796" i="1" l="1"/>
  <c r="G795" i="1"/>
  <c r="D696" i="1"/>
  <c r="E695" i="1"/>
  <c r="E696" i="1" l="1"/>
  <c r="D697" i="1"/>
  <c r="F797" i="1"/>
  <c r="G796" i="1"/>
  <c r="E697" i="1" l="1"/>
  <c r="D698" i="1"/>
  <c r="F798" i="1"/>
  <c r="G797" i="1"/>
  <c r="F799" i="1" l="1"/>
  <c r="G798" i="1"/>
  <c r="E698" i="1"/>
  <c r="D699" i="1"/>
  <c r="E699" i="1" l="1"/>
  <c r="D700" i="1"/>
  <c r="F800" i="1"/>
  <c r="G799" i="1"/>
  <c r="F801" i="1" l="1"/>
  <c r="G800" i="1"/>
  <c r="E700" i="1"/>
  <c r="D701" i="1"/>
  <c r="E701" i="1" l="1"/>
  <c r="D702" i="1"/>
  <c r="F802" i="1"/>
  <c r="G801" i="1"/>
  <c r="F803" i="1" l="1"/>
  <c r="G802" i="1"/>
  <c r="D703" i="1"/>
  <c r="E702" i="1"/>
  <c r="E703" i="1" l="1"/>
  <c r="D704" i="1"/>
  <c r="F804" i="1"/>
  <c r="G803" i="1"/>
  <c r="F805" i="1" l="1"/>
  <c r="G804" i="1"/>
  <c r="E704" i="1"/>
  <c r="D705" i="1"/>
  <c r="E705" i="1" l="1"/>
  <c r="D706" i="1"/>
  <c r="F806" i="1"/>
  <c r="G805" i="1"/>
  <c r="F807" i="1" l="1"/>
  <c r="G806" i="1"/>
  <c r="E706" i="1"/>
  <c r="D707" i="1"/>
  <c r="E707" i="1" l="1"/>
  <c r="D708" i="1"/>
  <c r="F808" i="1"/>
  <c r="G807" i="1"/>
  <c r="F809" i="1" l="1"/>
  <c r="G808" i="1"/>
  <c r="E708" i="1"/>
  <c r="D709" i="1"/>
  <c r="D710" i="1" l="1"/>
  <c r="E709" i="1"/>
  <c r="F810" i="1"/>
  <c r="G809" i="1"/>
  <c r="F811" i="1" l="1"/>
  <c r="G810" i="1"/>
  <c r="D711" i="1"/>
  <c r="E710" i="1"/>
  <c r="E711" i="1" l="1"/>
  <c r="D712" i="1"/>
  <c r="F812" i="1"/>
  <c r="G811" i="1"/>
  <c r="F813" i="1" l="1"/>
  <c r="G812" i="1"/>
  <c r="E712" i="1"/>
  <c r="D713" i="1"/>
  <c r="E713" i="1" l="1"/>
  <c r="D714" i="1"/>
  <c r="F814" i="1"/>
  <c r="G813" i="1"/>
  <c r="F815" i="1" l="1"/>
  <c r="G814" i="1"/>
  <c r="D715" i="1"/>
  <c r="E714" i="1"/>
  <c r="E715" i="1" l="1"/>
  <c r="D716" i="1"/>
  <c r="F816" i="1"/>
  <c r="G815" i="1"/>
  <c r="F817" i="1" l="1"/>
  <c r="G816" i="1"/>
  <c r="E716" i="1"/>
  <c r="D717" i="1"/>
  <c r="D718" i="1" l="1"/>
  <c r="E717" i="1"/>
  <c r="F818" i="1"/>
  <c r="G817" i="1"/>
  <c r="F819" i="1" l="1"/>
  <c r="G818" i="1"/>
  <c r="D719" i="1"/>
  <c r="E718" i="1"/>
  <c r="E719" i="1" l="1"/>
  <c r="D720" i="1"/>
  <c r="F820" i="1"/>
  <c r="G819" i="1"/>
  <c r="F821" i="1" l="1"/>
  <c r="G820" i="1"/>
  <c r="D721" i="1"/>
  <c r="E720" i="1"/>
  <c r="D722" i="1" l="1"/>
  <c r="E721" i="1"/>
  <c r="F822" i="1"/>
  <c r="G821" i="1"/>
  <c r="E722" i="1" l="1"/>
  <c r="D723" i="1"/>
  <c r="F823" i="1"/>
  <c r="G822" i="1"/>
  <c r="F824" i="1" l="1"/>
  <c r="G823" i="1"/>
  <c r="E723" i="1"/>
  <c r="D724" i="1"/>
  <c r="E724" i="1" l="1"/>
  <c r="D725" i="1"/>
  <c r="F825" i="1"/>
  <c r="G824" i="1"/>
  <c r="F826" i="1" l="1"/>
  <c r="G825" i="1"/>
  <c r="E725" i="1"/>
  <c r="D726" i="1"/>
  <c r="D727" i="1" l="1"/>
  <c r="E726" i="1"/>
  <c r="F827" i="1"/>
  <c r="G826" i="1"/>
  <c r="F828" i="1" l="1"/>
  <c r="G827" i="1"/>
  <c r="E727" i="1"/>
  <c r="D728" i="1"/>
  <c r="E728" i="1" l="1"/>
  <c r="D729" i="1"/>
  <c r="F829" i="1"/>
  <c r="G828" i="1"/>
  <c r="F830" i="1" l="1"/>
  <c r="G829" i="1"/>
  <c r="E729" i="1"/>
  <c r="D730" i="1"/>
  <c r="D731" i="1" l="1"/>
  <c r="E730" i="1"/>
  <c r="F831" i="1"/>
  <c r="G830" i="1"/>
  <c r="F832" i="1" l="1"/>
  <c r="G831" i="1"/>
  <c r="E731" i="1"/>
  <c r="D732" i="1"/>
  <c r="D733" i="1" l="1"/>
  <c r="E732" i="1"/>
  <c r="F833" i="1"/>
  <c r="G832" i="1"/>
  <c r="F834" i="1" l="1"/>
  <c r="G833" i="1"/>
  <c r="E733" i="1"/>
  <c r="D734" i="1"/>
  <c r="D735" i="1" l="1"/>
  <c r="E734" i="1"/>
  <c r="F835" i="1"/>
  <c r="G834" i="1"/>
  <c r="F836" i="1" l="1"/>
  <c r="G835" i="1"/>
  <c r="E735" i="1"/>
  <c r="D736" i="1"/>
  <c r="E736" i="1" l="1"/>
  <c r="D737" i="1"/>
  <c r="F837" i="1"/>
  <c r="G836" i="1"/>
  <c r="F838" i="1" l="1"/>
  <c r="G837" i="1"/>
  <c r="E737" i="1"/>
  <c r="D738" i="1"/>
  <c r="E738" i="1" l="1"/>
  <c r="D739" i="1"/>
  <c r="F839" i="1"/>
  <c r="G838" i="1"/>
  <c r="F840" i="1" l="1"/>
  <c r="G839" i="1"/>
  <c r="D740" i="1"/>
  <c r="E739" i="1"/>
  <c r="D741" i="1" l="1"/>
  <c r="E740" i="1"/>
  <c r="F841" i="1"/>
  <c r="G840" i="1"/>
  <c r="F842" i="1" l="1"/>
  <c r="G841" i="1"/>
  <c r="E741" i="1"/>
  <c r="D742" i="1"/>
  <c r="D743" i="1" l="1"/>
  <c r="E742" i="1"/>
  <c r="F843" i="1"/>
  <c r="G842" i="1"/>
  <c r="F844" i="1" l="1"/>
  <c r="G843" i="1"/>
  <c r="D744" i="1"/>
  <c r="E743" i="1"/>
  <c r="E744" i="1" l="1"/>
  <c r="D745" i="1"/>
  <c r="F845" i="1"/>
  <c r="G844" i="1"/>
  <c r="F846" i="1" l="1"/>
  <c r="G845" i="1"/>
  <c r="E745" i="1"/>
  <c r="D746" i="1"/>
  <c r="E746" i="1" l="1"/>
  <c r="D747" i="1"/>
  <c r="F847" i="1"/>
  <c r="G846" i="1"/>
  <c r="F848" i="1" l="1"/>
  <c r="G847" i="1"/>
  <c r="E747" i="1"/>
  <c r="D748" i="1"/>
  <c r="E748" i="1" l="1"/>
  <c r="D749" i="1"/>
  <c r="F849" i="1"/>
  <c r="G848" i="1"/>
  <c r="F850" i="1" l="1"/>
  <c r="G849" i="1"/>
  <c r="E749" i="1"/>
  <c r="D750" i="1"/>
  <c r="D751" i="1" l="1"/>
  <c r="E750" i="1"/>
  <c r="F851" i="1"/>
  <c r="G850" i="1"/>
  <c r="F852" i="1" l="1"/>
  <c r="G851" i="1"/>
  <c r="E751" i="1"/>
  <c r="D752" i="1"/>
  <c r="E752" i="1" l="1"/>
  <c r="D753" i="1"/>
  <c r="F853" i="1"/>
  <c r="G852" i="1"/>
  <c r="F854" i="1" l="1"/>
  <c r="G853" i="1"/>
  <c r="E753" i="1"/>
  <c r="D754" i="1"/>
  <c r="E754" i="1" l="1"/>
  <c r="D755" i="1"/>
  <c r="F855" i="1"/>
  <c r="G854" i="1"/>
  <c r="F856" i="1" l="1"/>
  <c r="G855" i="1"/>
  <c r="E755" i="1"/>
  <c r="D756" i="1"/>
  <c r="E756" i="1" l="1"/>
  <c r="D757" i="1"/>
  <c r="F857" i="1"/>
  <c r="G856" i="1"/>
  <c r="G857" i="1" l="1"/>
  <c r="F858" i="1"/>
  <c r="E757" i="1"/>
  <c r="D758" i="1"/>
  <c r="D759" i="1" l="1"/>
  <c r="E758" i="1"/>
  <c r="F859" i="1"/>
  <c r="G858" i="1"/>
  <c r="F860" i="1" l="1"/>
  <c r="G859" i="1"/>
  <c r="E759" i="1"/>
  <c r="D760" i="1"/>
  <c r="E760" i="1" l="1"/>
  <c r="D761" i="1"/>
  <c r="F861" i="1"/>
  <c r="G860" i="1"/>
  <c r="F862" i="1" l="1"/>
  <c r="G861" i="1"/>
  <c r="E761" i="1"/>
  <c r="D762" i="1"/>
  <c r="D763" i="1" l="1"/>
  <c r="E762" i="1"/>
  <c r="F863" i="1"/>
  <c r="G862" i="1"/>
  <c r="F864" i="1" l="1"/>
  <c r="G863" i="1"/>
  <c r="E763" i="1"/>
  <c r="D764" i="1"/>
  <c r="E764" i="1" l="1"/>
  <c r="D765" i="1"/>
  <c r="F865" i="1"/>
  <c r="G864" i="1"/>
  <c r="F866" i="1" l="1"/>
  <c r="G865" i="1"/>
  <c r="E765" i="1"/>
  <c r="D766" i="1"/>
  <c r="D767" i="1" l="1"/>
  <c r="E766" i="1"/>
  <c r="F867" i="1"/>
  <c r="G866" i="1"/>
  <c r="F868" i="1" l="1"/>
  <c r="G867" i="1"/>
  <c r="D768" i="1"/>
  <c r="E767" i="1"/>
  <c r="E768" i="1" l="1"/>
  <c r="D769" i="1"/>
  <c r="F869" i="1"/>
  <c r="G868" i="1"/>
  <c r="F870" i="1" l="1"/>
  <c r="G869" i="1"/>
  <c r="D770" i="1"/>
  <c r="E769" i="1"/>
  <c r="E770" i="1" l="1"/>
  <c r="D771" i="1"/>
  <c r="F871" i="1"/>
  <c r="G870" i="1"/>
  <c r="F872" i="1" l="1"/>
  <c r="G871" i="1"/>
  <c r="E771" i="1"/>
  <c r="D772" i="1"/>
  <c r="E772" i="1" l="1"/>
  <c r="D773" i="1"/>
  <c r="F873" i="1"/>
  <c r="G872" i="1"/>
  <c r="F874" i="1" l="1"/>
  <c r="G873" i="1"/>
  <c r="D774" i="1"/>
  <c r="E773" i="1"/>
  <c r="E774" i="1" l="1"/>
  <c r="D775" i="1"/>
  <c r="F875" i="1"/>
  <c r="G874" i="1"/>
  <c r="F876" i="1" l="1"/>
  <c r="G875" i="1"/>
  <c r="E775" i="1"/>
  <c r="D776" i="1"/>
  <c r="E776" i="1" l="1"/>
  <c r="D777" i="1"/>
  <c r="F877" i="1"/>
  <c r="G876" i="1"/>
  <c r="F878" i="1" l="1"/>
  <c r="G877" i="1"/>
  <c r="E777" i="1"/>
  <c r="D778" i="1"/>
  <c r="D779" i="1" l="1"/>
  <c r="E778" i="1"/>
  <c r="F879" i="1"/>
  <c r="G878" i="1"/>
  <c r="F880" i="1" l="1"/>
  <c r="G879" i="1"/>
  <c r="D780" i="1"/>
  <c r="E779" i="1"/>
  <c r="E780" i="1" l="1"/>
  <c r="D781" i="1"/>
  <c r="F881" i="1"/>
  <c r="G880" i="1"/>
  <c r="F882" i="1" l="1"/>
  <c r="G881" i="1"/>
  <c r="D782" i="1"/>
  <c r="E781" i="1"/>
  <c r="E782" i="1" l="1"/>
  <c r="D783" i="1"/>
  <c r="F883" i="1"/>
  <c r="G882" i="1"/>
  <c r="F884" i="1" l="1"/>
  <c r="G883" i="1"/>
  <c r="D784" i="1"/>
  <c r="E783" i="1"/>
  <c r="D785" i="1" l="1"/>
  <c r="E784" i="1"/>
  <c r="F885" i="1"/>
  <c r="G884" i="1"/>
  <c r="F886" i="1" l="1"/>
  <c r="G885" i="1"/>
  <c r="D786" i="1"/>
  <c r="E785" i="1"/>
  <c r="E786" i="1" l="1"/>
  <c r="D787" i="1"/>
  <c r="F887" i="1"/>
  <c r="G886" i="1"/>
  <c r="F888" i="1" l="1"/>
  <c r="G887" i="1"/>
  <c r="E787" i="1"/>
  <c r="D788" i="1"/>
  <c r="E788" i="1" l="1"/>
  <c r="D789" i="1"/>
  <c r="G888" i="1"/>
  <c r="F3" i="1"/>
  <c r="J6" i="6" s="1"/>
  <c r="D790" i="1" l="1"/>
  <c r="E789" i="1"/>
  <c r="K116" i="6"/>
  <c r="K162" i="6"/>
  <c r="K72" i="6"/>
  <c r="L48" i="6"/>
  <c r="K285" i="6"/>
  <c r="L540" i="6"/>
  <c r="K257" i="6"/>
  <c r="L52" i="6"/>
  <c r="K122" i="6"/>
  <c r="K402" i="6"/>
  <c r="K432" i="6"/>
  <c r="K350" i="6"/>
  <c r="K605" i="6"/>
  <c r="L346" i="6"/>
  <c r="K426" i="6"/>
  <c r="K143" i="6"/>
  <c r="L510" i="6"/>
  <c r="K596" i="6"/>
  <c r="K352" i="6"/>
  <c r="K110" i="6"/>
  <c r="K91" i="6"/>
  <c r="L240" i="6"/>
  <c r="K346" i="6"/>
  <c r="L604" i="6"/>
  <c r="L267" i="6"/>
  <c r="K246" i="6"/>
  <c r="L215" i="6"/>
  <c r="L75" i="6"/>
  <c r="L212" i="6"/>
  <c r="K44" i="6"/>
  <c r="L157" i="6"/>
  <c r="K504" i="6"/>
  <c r="L165" i="6"/>
  <c r="L557" i="6"/>
  <c r="L317" i="6"/>
  <c r="L128" i="6"/>
  <c r="L499" i="6"/>
  <c r="K36" i="6"/>
  <c r="L214" i="6"/>
  <c r="K82" i="6"/>
  <c r="K499" i="6"/>
  <c r="L537" i="6"/>
  <c r="L429" i="6"/>
  <c r="K336" i="6"/>
  <c r="L463" i="6"/>
  <c r="K353" i="6"/>
  <c r="L232" i="6"/>
  <c r="K348" i="6"/>
  <c r="L22" i="6"/>
  <c r="L260" i="6"/>
  <c r="K67" i="6"/>
  <c r="K119" i="6"/>
  <c r="L89" i="6"/>
  <c r="L566" i="6"/>
  <c r="K291" i="6"/>
  <c r="K301" i="6"/>
  <c r="K222" i="6"/>
  <c r="K381" i="6"/>
  <c r="L456" i="6"/>
  <c r="L447" i="6"/>
  <c r="L390" i="6"/>
  <c r="K100" i="6"/>
  <c r="K283" i="6"/>
  <c r="K404" i="6"/>
  <c r="K167" i="6"/>
  <c r="K83" i="6"/>
  <c r="L55" i="6"/>
  <c r="L193" i="6"/>
  <c r="K492" i="6"/>
  <c r="K318" i="6"/>
  <c r="K371" i="6"/>
  <c r="K185" i="6"/>
  <c r="K590" i="6"/>
  <c r="L556" i="6"/>
  <c r="L90" i="6"/>
  <c r="L112" i="6"/>
  <c r="K354" i="6"/>
  <c r="K55" i="6"/>
  <c r="L606" i="6"/>
  <c r="L120" i="6"/>
  <c r="K332" i="6"/>
  <c r="L453" i="6"/>
  <c r="K206" i="6"/>
  <c r="K312" i="6"/>
  <c r="L405" i="6"/>
  <c r="L288" i="6"/>
  <c r="K228" i="6"/>
  <c r="L511" i="6"/>
  <c r="L596" i="6"/>
  <c r="L437" i="6"/>
  <c r="L337" i="6"/>
  <c r="K24" i="6"/>
  <c r="L445" i="6"/>
  <c r="L590" i="6"/>
  <c r="K231" i="6"/>
  <c r="K534" i="6"/>
  <c r="K152" i="6"/>
  <c r="K9" i="6"/>
  <c r="L470" i="6"/>
  <c r="K104" i="6"/>
  <c r="K316" i="6"/>
  <c r="K21" i="6"/>
  <c r="K358" i="6"/>
  <c r="L581" i="6"/>
  <c r="L415" i="6"/>
  <c r="K500" i="6"/>
  <c r="L286" i="6"/>
  <c r="K140" i="6"/>
  <c r="K508" i="6"/>
  <c r="K92" i="6"/>
  <c r="K249" i="6"/>
  <c r="K267" i="6"/>
  <c r="K288" i="6"/>
  <c r="K482" i="6"/>
  <c r="L577" i="6"/>
  <c r="K401" i="6"/>
  <c r="L263" i="6"/>
  <c r="L502" i="6"/>
  <c r="K133" i="6"/>
  <c r="L129" i="6"/>
  <c r="L198" i="6"/>
  <c r="K510" i="6"/>
  <c r="L199" i="6"/>
  <c r="K294" i="6"/>
  <c r="L478" i="6"/>
  <c r="L140" i="6"/>
  <c r="L564" i="6"/>
  <c r="L70" i="6"/>
  <c r="L435" i="6"/>
  <c r="L535" i="6"/>
  <c r="K321" i="6"/>
  <c r="K14" i="6"/>
  <c r="K601" i="6"/>
  <c r="L334" i="6"/>
  <c r="K562" i="6"/>
  <c r="L603" i="6"/>
  <c r="L12" i="6"/>
  <c r="K106" i="6"/>
  <c r="K13" i="6"/>
  <c r="L508" i="6"/>
  <c r="L442" i="6"/>
  <c r="K390" i="6"/>
  <c r="L356" i="6"/>
  <c r="L173" i="6"/>
  <c r="K15" i="6"/>
  <c r="K254" i="6"/>
  <c r="K606" i="6"/>
  <c r="K578" i="6"/>
  <c r="K395" i="6"/>
  <c r="L268" i="6"/>
  <c r="K569" i="6"/>
  <c r="K258" i="6"/>
  <c r="L181" i="6"/>
  <c r="K264" i="6"/>
  <c r="K523" i="6"/>
  <c r="L225" i="6"/>
  <c r="L14" i="6"/>
  <c r="K70" i="6"/>
  <c r="L313" i="6"/>
  <c r="K134" i="6"/>
  <c r="L296" i="6"/>
  <c r="K179" i="6"/>
  <c r="K146" i="6"/>
  <c r="K497" i="6"/>
  <c r="L39" i="6"/>
  <c r="K88" i="6"/>
  <c r="K429" i="6"/>
  <c r="L264" i="6"/>
  <c r="L357" i="6"/>
  <c r="L266" i="6"/>
  <c r="K415" i="6"/>
  <c r="K29" i="6"/>
  <c r="K380" i="6"/>
  <c r="L40" i="6"/>
  <c r="K175" i="6"/>
  <c r="K63" i="6"/>
  <c r="L174" i="6"/>
  <c r="K364" i="6"/>
  <c r="L601" i="6"/>
  <c r="L600" i="6"/>
  <c r="K108" i="6"/>
  <c r="L493" i="6"/>
  <c r="K517" i="6"/>
  <c r="L61" i="6"/>
  <c r="K158" i="6"/>
  <c r="L559" i="6"/>
  <c r="L42" i="6"/>
  <c r="L434" i="6"/>
  <c r="L310" i="6"/>
  <c r="K560" i="6"/>
  <c r="K325" i="6"/>
  <c r="K78" i="6"/>
  <c r="L471" i="6"/>
  <c r="K538" i="6"/>
  <c r="K580" i="6"/>
  <c r="L230" i="6"/>
  <c r="L233" i="6"/>
  <c r="L47" i="6"/>
  <c r="K188" i="6"/>
  <c r="L295" i="6"/>
  <c r="K310" i="6"/>
  <c r="K362" i="6"/>
  <c r="L241" i="6"/>
  <c r="L176" i="6"/>
  <c r="L523" i="6"/>
  <c r="L46" i="6"/>
  <c r="K576" i="6"/>
  <c r="K537" i="6"/>
  <c r="K193" i="6"/>
  <c r="L148" i="6"/>
  <c r="K56" i="6"/>
  <c r="L534" i="6"/>
  <c r="L420" i="6"/>
  <c r="K542" i="6"/>
  <c r="L605" i="6"/>
  <c r="K243" i="6"/>
  <c r="K443" i="6"/>
  <c r="K599" i="6"/>
  <c r="L491" i="6"/>
  <c r="L594" i="6"/>
  <c r="K51" i="6"/>
  <c r="L204" i="6"/>
  <c r="K498" i="6"/>
  <c r="K565" i="6"/>
  <c r="K452" i="6"/>
  <c r="L382" i="6"/>
  <c r="K245" i="6"/>
  <c r="L383" i="6"/>
  <c r="K278" i="6"/>
  <c r="K475" i="6"/>
  <c r="K38" i="6"/>
  <c r="L197" i="6"/>
  <c r="K120" i="6"/>
  <c r="K476" i="6"/>
  <c r="L560" i="6"/>
  <c r="L593" i="6"/>
  <c r="K145" i="6"/>
  <c r="K276" i="6"/>
  <c r="L367" i="6"/>
  <c r="L207" i="6"/>
  <c r="K378" i="6"/>
  <c r="L94" i="6"/>
  <c r="L598" i="6"/>
  <c r="L81" i="6"/>
  <c r="K168" i="6"/>
  <c r="L218" i="6"/>
  <c r="K584" i="6"/>
  <c r="L436" i="6"/>
  <c r="K215" i="6"/>
  <c r="L342" i="6"/>
  <c r="K607" i="6"/>
  <c r="L276" i="6"/>
  <c r="L362" i="6"/>
  <c r="L205" i="6"/>
  <c r="K218" i="6"/>
  <c r="L599" i="6"/>
  <c r="K457" i="6"/>
  <c r="K248" i="6"/>
  <c r="L189" i="6"/>
  <c r="L431" i="6"/>
  <c r="L423" i="6"/>
  <c r="L33" i="6"/>
  <c r="L521" i="6"/>
  <c r="K209" i="6"/>
  <c r="K347" i="6"/>
  <c r="K543" i="6"/>
  <c r="L183" i="6"/>
  <c r="K189" i="6"/>
  <c r="K18" i="6"/>
  <c r="L186" i="6"/>
  <c r="L558" i="6"/>
  <c r="K386" i="6"/>
  <c r="L102" i="6"/>
  <c r="L389" i="6"/>
  <c r="K419" i="6"/>
  <c r="L369" i="6"/>
  <c r="K174" i="6"/>
  <c r="K205" i="6"/>
  <c r="L428" i="6"/>
  <c r="K86" i="6"/>
  <c r="L45" i="6"/>
  <c r="L109" i="6"/>
  <c r="K52" i="6"/>
  <c r="K59" i="6"/>
  <c r="L238" i="6"/>
  <c r="L504" i="6"/>
  <c r="K556" i="6"/>
  <c r="L139" i="6"/>
  <c r="K226" i="6"/>
  <c r="L158" i="6"/>
  <c r="L446" i="6"/>
  <c r="L333" i="6"/>
  <c r="K456" i="6"/>
  <c r="K90" i="6"/>
  <c r="K213" i="6"/>
  <c r="K503" i="6"/>
  <c r="L236" i="6"/>
  <c r="L410" i="6"/>
  <c r="K317" i="6"/>
  <c r="L413" i="6"/>
  <c r="L54" i="6"/>
  <c r="K126" i="6"/>
  <c r="L196" i="6"/>
  <c r="K135" i="6"/>
  <c r="L60" i="6"/>
  <c r="K442" i="6"/>
  <c r="L93" i="6"/>
  <c r="K124" i="6"/>
  <c r="L239" i="6"/>
  <c r="L476" i="6"/>
  <c r="L525" i="6"/>
  <c r="L454" i="6"/>
  <c r="K20" i="6"/>
  <c r="L351" i="6"/>
  <c r="K572" i="6"/>
  <c r="L526" i="6"/>
  <c r="K197" i="6"/>
  <c r="L568" i="6"/>
  <c r="K343" i="6"/>
  <c r="K242" i="6"/>
  <c r="L297" i="6"/>
  <c r="L498" i="6"/>
  <c r="K178" i="6"/>
  <c r="K71" i="6"/>
  <c r="L95" i="6"/>
  <c r="K153" i="6"/>
  <c r="L570" i="6"/>
  <c r="L113" i="6"/>
  <c r="K161" i="6"/>
  <c r="K536" i="6"/>
  <c r="L326" i="6"/>
  <c r="K407" i="6"/>
  <c r="L126" i="6"/>
  <c r="L209" i="6"/>
  <c r="L194" i="6"/>
  <c r="K555" i="6"/>
  <c r="K299" i="6"/>
  <c r="L506" i="6"/>
  <c r="K421" i="6"/>
  <c r="K224" i="6"/>
  <c r="L164" i="6"/>
  <c r="L311" i="6"/>
  <c r="K130" i="6"/>
  <c r="K410" i="6"/>
  <c r="K207" i="6"/>
  <c r="L293" i="6"/>
  <c r="K506" i="6"/>
  <c r="K409" i="6"/>
  <c r="L49" i="6"/>
  <c r="L307" i="6"/>
  <c r="L246" i="6"/>
  <c r="K34" i="6"/>
  <c r="K50" i="6"/>
  <c r="L261" i="6"/>
  <c r="L328" i="6"/>
  <c r="K229" i="6"/>
  <c r="L496" i="6"/>
  <c r="L86" i="6"/>
  <c r="K423" i="6"/>
  <c r="L175" i="6"/>
  <c r="L50" i="6"/>
  <c r="L386" i="6"/>
  <c r="L18" i="6"/>
  <c r="K592" i="6"/>
  <c r="L573" i="6"/>
  <c r="K394" i="6"/>
  <c r="K234" i="6"/>
  <c r="L53" i="6"/>
  <c r="K319" i="6"/>
  <c r="K552" i="6"/>
  <c r="K377" i="6"/>
  <c r="L180" i="6"/>
  <c r="K600" i="6"/>
  <c r="K273" i="6"/>
  <c r="K453" i="6"/>
  <c r="K502" i="6"/>
  <c r="K103" i="6"/>
  <c r="K98" i="6"/>
  <c r="K460" i="6"/>
  <c r="K511" i="6"/>
  <c r="L8" i="6"/>
  <c r="L29" i="6"/>
  <c r="K327" i="6"/>
  <c r="L298" i="6"/>
  <c r="K583" i="6"/>
  <c r="L153" i="6"/>
  <c r="K107" i="6"/>
  <c r="K335" i="6"/>
  <c r="L96" i="6"/>
  <c r="K528" i="6"/>
  <c r="K247" i="6"/>
  <c r="L97" i="6"/>
  <c r="K262" i="6"/>
  <c r="L465" i="6"/>
  <c r="L555" i="6"/>
  <c r="L36" i="6"/>
  <c r="L374" i="6"/>
  <c r="L371" i="6"/>
  <c r="L325" i="6"/>
  <c r="L350" i="6"/>
  <c r="K183" i="6"/>
  <c r="L273" i="6"/>
  <c r="K181" i="6"/>
  <c r="K359" i="6"/>
  <c r="K279" i="6"/>
  <c r="L114" i="6"/>
  <c r="L87" i="6"/>
  <c r="L206" i="6"/>
  <c r="L154" i="6"/>
  <c r="L71" i="6"/>
  <c r="L13" i="6"/>
  <c r="L322" i="6"/>
  <c r="K427" i="6"/>
  <c r="L372" i="6"/>
  <c r="K296" i="6"/>
  <c r="K573" i="6"/>
  <c r="L27" i="6"/>
  <c r="K357" i="6"/>
  <c r="K111" i="6"/>
  <c r="K516" i="6"/>
  <c r="K48" i="6"/>
  <c r="L287" i="6"/>
  <c r="L59" i="6"/>
  <c r="K535" i="6"/>
  <c r="K154" i="6"/>
  <c r="L380" i="6"/>
  <c r="L364" i="6"/>
  <c r="K302" i="6"/>
  <c r="K190" i="6"/>
  <c r="K598" i="6"/>
  <c r="K284" i="6"/>
  <c r="L318" i="6"/>
  <c r="K159" i="6"/>
  <c r="K483" i="6"/>
  <c r="L237" i="6"/>
  <c r="K115" i="6"/>
  <c r="L104" i="6"/>
  <c r="L170" i="6"/>
  <c r="K236" i="6"/>
  <c r="K356" i="6"/>
  <c r="L250" i="6"/>
  <c r="K253" i="6"/>
  <c r="K73" i="6"/>
  <c r="L404" i="6"/>
  <c r="K47" i="6"/>
  <c r="K564" i="6"/>
  <c r="L451" i="6"/>
  <c r="K239" i="6"/>
  <c r="L37" i="6"/>
  <c r="K75" i="6"/>
  <c r="L73" i="6"/>
  <c r="K220" i="6"/>
  <c r="L145" i="6"/>
  <c r="K509" i="6"/>
  <c r="L41" i="6"/>
  <c r="L421" i="6"/>
  <c r="K223" i="6"/>
  <c r="L472" i="6"/>
  <c r="K546" i="6"/>
  <c r="L338" i="6"/>
  <c r="L329" i="6"/>
  <c r="L588" i="6"/>
  <c r="L332" i="6"/>
  <c r="K149" i="6"/>
  <c r="K147" i="6"/>
  <c r="K519" i="6"/>
  <c r="K370" i="6"/>
  <c r="L505" i="6"/>
  <c r="L179" i="6"/>
  <c r="K324" i="6"/>
  <c r="K527" i="6"/>
  <c r="K182" i="6"/>
  <c r="K84" i="6"/>
  <c r="K439" i="6"/>
  <c r="L245" i="6"/>
  <c r="L574" i="6"/>
  <c r="L522" i="6"/>
  <c r="K244" i="6"/>
  <c r="K388" i="6"/>
  <c r="L253" i="6"/>
  <c r="L151" i="6"/>
  <c r="K306" i="6"/>
  <c r="L567" i="6"/>
  <c r="K42" i="6"/>
  <c r="K192" i="6"/>
  <c r="K35" i="6"/>
  <c r="K198" i="6"/>
  <c r="K463" i="6"/>
  <c r="K591" i="6"/>
  <c r="K53" i="6"/>
  <c r="K187" i="6"/>
  <c r="L545" i="6"/>
  <c r="L365" i="6"/>
  <c r="L486" i="6"/>
  <c r="L294" i="6"/>
  <c r="L441" i="6"/>
  <c r="L474" i="6"/>
  <c r="K465" i="6"/>
  <c r="K95" i="6"/>
  <c r="L272" i="6"/>
  <c r="K486" i="6"/>
  <c r="L247" i="6"/>
  <c r="K462" i="6"/>
  <c r="K548" i="6"/>
  <c r="K166" i="6"/>
  <c r="L105" i="6"/>
  <c r="K270" i="6"/>
  <c r="L285" i="6"/>
  <c r="K266" i="6"/>
  <c r="L257" i="6"/>
  <c r="K79" i="6"/>
  <c r="K250" i="6"/>
  <c r="K351" i="6"/>
  <c r="K568" i="6"/>
  <c r="L550" i="6"/>
  <c r="L79" i="6"/>
  <c r="K40" i="6"/>
  <c r="K76" i="6"/>
  <c r="K586" i="6"/>
  <c r="L607" i="6"/>
  <c r="K403" i="6"/>
  <c r="L482" i="6"/>
  <c r="K470" i="6"/>
  <c r="L438" i="6"/>
  <c r="L222" i="6"/>
  <c r="L373" i="6"/>
  <c r="L527" i="6"/>
  <c r="L544" i="6"/>
  <c r="K212" i="6"/>
  <c r="K304" i="6"/>
  <c r="K530" i="6"/>
  <c r="L254" i="6"/>
  <c r="L411" i="6"/>
  <c r="K490" i="6"/>
  <c r="K383" i="6"/>
  <c r="K597" i="6"/>
  <c r="K340" i="6"/>
  <c r="K214" i="6"/>
  <c r="K495" i="6"/>
  <c r="K551" i="6"/>
  <c r="L185" i="6"/>
  <c r="K522" i="6"/>
  <c r="K210" i="6"/>
  <c r="K328" i="6"/>
  <c r="K553" i="6"/>
  <c r="L327" i="6"/>
  <c r="L106" i="6"/>
  <c r="K376" i="6"/>
  <c r="L269" i="6"/>
  <c r="K588" i="6"/>
  <c r="K454" i="6"/>
  <c r="K441" i="6"/>
  <c r="L182" i="6"/>
  <c r="K474" i="6"/>
  <c r="K141" i="6"/>
  <c r="K375" i="6"/>
  <c r="K424" i="6"/>
  <c r="K329" i="6"/>
  <c r="K369" i="6"/>
  <c r="L565" i="6"/>
  <c r="L302" i="6"/>
  <c r="K112" i="6"/>
  <c r="L171" i="6"/>
  <c r="K261" i="6"/>
  <c r="K541" i="6"/>
  <c r="K494" i="6"/>
  <c r="K338" i="6"/>
  <c r="K160" i="6"/>
  <c r="L271" i="6"/>
  <c r="K422" i="6"/>
  <c r="K45" i="6"/>
  <c r="L349" i="6"/>
  <c r="L359" i="6"/>
  <c r="K593" i="6"/>
  <c r="L375" i="6"/>
  <c r="K292" i="6"/>
  <c r="K128" i="6"/>
  <c r="K374" i="6"/>
  <c r="K259" i="6"/>
  <c r="L65" i="6"/>
  <c r="K138" i="6"/>
  <c r="K204" i="6"/>
  <c r="K196" i="6"/>
  <c r="L340" i="6"/>
  <c r="L551" i="6"/>
  <c r="K372" i="6"/>
  <c r="K368" i="6"/>
  <c r="K30" i="6"/>
  <c r="K366" i="6"/>
  <c r="K524" i="6"/>
  <c r="K342" i="6"/>
  <c r="L24" i="6"/>
  <c r="L57" i="6"/>
  <c r="K305" i="6"/>
  <c r="L542" i="6"/>
  <c r="L439" i="6"/>
  <c r="L358" i="6"/>
  <c r="L518" i="6"/>
  <c r="L381" i="6"/>
  <c r="L283" i="6"/>
  <c r="K60" i="6"/>
  <c r="L184" i="6"/>
  <c r="L419" i="6"/>
  <c r="L494" i="6"/>
  <c r="L82" i="6"/>
  <c r="L602" i="6"/>
  <c r="K118" i="6"/>
  <c r="L490" i="6"/>
  <c r="L519" i="6"/>
  <c r="K420" i="6"/>
  <c r="L303" i="6"/>
  <c r="L388" i="6"/>
  <c r="L321" i="6"/>
  <c r="L468" i="6"/>
  <c r="K577" i="6"/>
  <c r="L548" i="6"/>
  <c r="K320" i="6"/>
  <c r="L543" i="6"/>
  <c r="L561" i="6"/>
  <c r="L460" i="6"/>
  <c r="K240" i="6"/>
  <c r="K466" i="6"/>
  <c r="K398" i="6"/>
  <c r="L473" i="6"/>
  <c r="K414" i="6"/>
  <c r="L149" i="6"/>
  <c r="L92" i="6"/>
  <c r="K384" i="6"/>
  <c r="L107" i="6"/>
  <c r="L538" i="6"/>
  <c r="K389" i="6"/>
  <c r="L190" i="6"/>
  <c r="L270" i="6"/>
  <c r="L150" i="6"/>
  <c r="L432" i="6"/>
  <c r="K373" i="6"/>
  <c r="L155" i="6"/>
  <c r="L56" i="6"/>
  <c r="L309" i="6"/>
  <c r="L396" i="6"/>
  <c r="K532" i="6"/>
  <c r="L487" i="6"/>
  <c r="K471" i="6"/>
  <c r="L69" i="6"/>
  <c r="K387" i="6"/>
  <c r="K219" i="6"/>
  <c r="K585" i="6"/>
  <c r="K399" i="6"/>
  <c r="K472" i="6"/>
  <c r="K489" i="6"/>
  <c r="K481" i="6"/>
  <c r="K400" i="6"/>
  <c r="L462" i="6"/>
  <c r="K526" i="6"/>
  <c r="K521" i="6"/>
  <c r="K102" i="6"/>
  <c r="L580" i="6"/>
  <c r="K339" i="6"/>
  <c r="L354" i="6"/>
  <c r="K275" i="6"/>
  <c r="K272" i="6"/>
  <c r="L234" i="6"/>
  <c r="L9" i="6"/>
  <c r="K559" i="6"/>
  <c r="K8" i="6"/>
  <c r="L63" i="6"/>
  <c r="L344" i="6"/>
  <c r="K27" i="6"/>
  <c r="L144" i="6"/>
  <c r="K505" i="6"/>
  <c r="L213" i="6"/>
  <c r="L512" i="6"/>
  <c r="K450" i="6"/>
  <c r="K478" i="6"/>
  <c r="K184" i="6"/>
  <c r="K412" i="6"/>
  <c r="K68" i="6"/>
  <c r="K274" i="6"/>
  <c r="L323" i="6"/>
  <c r="L402" i="6"/>
  <c r="K298" i="6"/>
  <c r="K16" i="6"/>
  <c r="L571" i="6"/>
  <c r="K479" i="6"/>
  <c r="L162" i="6"/>
  <c r="K469" i="6"/>
  <c r="L156" i="6"/>
  <c r="L513" i="6"/>
  <c r="L251" i="6"/>
  <c r="L23" i="6"/>
  <c r="K25" i="6"/>
  <c r="L121" i="6"/>
  <c r="L116" i="6"/>
  <c r="K23" i="6"/>
  <c r="L501" i="6"/>
  <c r="L427" i="6"/>
  <c r="K473" i="6"/>
  <c r="L169" i="6"/>
  <c r="K379" i="6"/>
  <c r="L377" i="6"/>
  <c r="K289" i="6"/>
  <c r="K331" i="6"/>
  <c r="K217" i="6"/>
  <c r="K109" i="6"/>
  <c r="K440" i="6"/>
  <c r="L101" i="6"/>
  <c r="L458" i="6"/>
  <c r="K17" i="6"/>
  <c r="K334" i="6"/>
  <c r="K203" i="6"/>
  <c r="L20" i="6"/>
  <c r="L469" i="6"/>
  <c r="L554" i="6"/>
  <c r="L368" i="6"/>
  <c r="L208" i="6"/>
  <c r="L34" i="6"/>
  <c r="K558" i="6"/>
  <c r="K529" i="6"/>
  <c r="L10" i="6"/>
  <c r="L167" i="6"/>
  <c r="L195" i="6"/>
  <c r="L279" i="6"/>
  <c r="K570" i="6"/>
  <c r="K367" i="6"/>
  <c r="L314" i="6"/>
  <c r="K64" i="6"/>
  <c r="K191" i="6"/>
  <c r="L300" i="6"/>
  <c r="K43" i="6"/>
  <c r="K96" i="6"/>
  <c r="K180" i="6"/>
  <c r="K430" i="6"/>
  <c r="K540" i="6"/>
  <c r="L585" i="6"/>
  <c r="L485" i="6"/>
  <c r="L393" i="6"/>
  <c r="L258" i="6"/>
  <c r="K341" i="6"/>
  <c r="L235" i="6"/>
  <c r="L210" i="6"/>
  <c r="L305" i="6"/>
  <c r="K269" i="6"/>
  <c r="L549" i="6"/>
  <c r="K303" i="6"/>
  <c r="L536" i="6"/>
  <c r="K512" i="6"/>
  <c r="K438" i="6"/>
  <c r="K488" i="6"/>
  <c r="K587" i="6"/>
  <c r="K260" i="6"/>
  <c r="L248" i="6"/>
  <c r="L331" i="6"/>
  <c r="K85" i="6"/>
  <c r="L227" i="6"/>
  <c r="L418" i="6"/>
  <c r="L192" i="6"/>
  <c r="K525" i="6"/>
  <c r="K113" i="6"/>
  <c r="L484" i="6"/>
  <c r="L400" i="6"/>
  <c r="L137" i="6"/>
  <c r="K467" i="6"/>
  <c r="L177" i="6"/>
  <c r="L417" i="6"/>
  <c r="L409" i="6"/>
  <c r="L119" i="6"/>
  <c r="L492" i="6"/>
  <c r="K208" i="6"/>
  <c r="K156" i="6"/>
  <c r="K199" i="6"/>
  <c r="L541" i="6"/>
  <c r="L509" i="6"/>
  <c r="L401" i="6"/>
  <c r="L191" i="6"/>
  <c r="K393" i="6"/>
  <c r="L412" i="6"/>
  <c r="L217" i="6"/>
  <c r="L72" i="6"/>
  <c r="L500" i="6"/>
  <c r="L91" i="6"/>
  <c r="L452" i="6"/>
  <c r="L553" i="6"/>
  <c r="L582" i="6"/>
  <c r="L304" i="6"/>
  <c r="L408" i="6"/>
  <c r="L168" i="6"/>
  <c r="L552" i="6"/>
  <c r="K277" i="6"/>
  <c r="L587" i="6"/>
  <c r="K65" i="6"/>
  <c r="K487" i="6"/>
  <c r="L159" i="6"/>
  <c r="K300" i="6"/>
  <c r="L130" i="6"/>
  <c r="K449" i="6"/>
  <c r="L457" i="6"/>
  <c r="K468" i="6"/>
  <c r="K514" i="6"/>
  <c r="L455" i="6"/>
  <c r="L355" i="6"/>
  <c r="L335" i="6"/>
  <c r="K309" i="6"/>
  <c r="L17" i="6"/>
  <c r="K132" i="6"/>
  <c r="K265" i="6"/>
  <c r="L589" i="6"/>
  <c r="K255" i="6"/>
  <c r="K431" i="6"/>
  <c r="L16" i="6"/>
  <c r="K322" i="6"/>
  <c r="K173" i="6"/>
  <c r="K49" i="6"/>
  <c r="K385" i="6"/>
  <c r="L480" i="6"/>
  <c r="K26" i="6"/>
  <c r="L385" i="6"/>
  <c r="L584" i="6"/>
  <c r="L363" i="6"/>
  <c r="K61" i="6"/>
  <c r="L133" i="6"/>
  <c r="L562" i="6"/>
  <c r="K433" i="6"/>
  <c r="L407" i="6"/>
  <c r="L249" i="6"/>
  <c r="K139" i="6"/>
  <c r="K360" i="6"/>
  <c r="L370" i="6"/>
  <c r="K582" i="6"/>
  <c r="L308" i="6"/>
  <c r="K287" i="6"/>
  <c r="L78" i="6"/>
  <c r="K195" i="6"/>
  <c r="L138" i="6"/>
  <c r="L515" i="6"/>
  <c r="L529" i="6"/>
  <c r="L424" i="6"/>
  <c r="K458" i="6"/>
  <c r="L85" i="6"/>
  <c r="K233" i="6"/>
  <c r="L51" i="6"/>
  <c r="L488" i="6"/>
  <c r="K333" i="6"/>
  <c r="L301" i="6"/>
  <c r="L391" i="6"/>
  <c r="K74" i="6"/>
  <c r="K286" i="6"/>
  <c r="K554" i="6"/>
  <c r="L255" i="6"/>
  <c r="L21" i="6"/>
  <c r="K531" i="6"/>
  <c r="K172" i="6"/>
  <c r="K62" i="6"/>
  <c r="K148" i="6"/>
  <c r="L76" i="6"/>
  <c r="L306" i="6"/>
  <c r="L348" i="6"/>
  <c r="K66" i="6"/>
  <c r="L134" i="6"/>
  <c r="K345" i="6"/>
  <c r="L284" i="6"/>
  <c r="L202" i="6"/>
  <c r="K256" i="6"/>
  <c r="K337" i="6"/>
  <c r="K581" i="6"/>
  <c r="L539" i="6"/>
  <c r="K477" i="6"/>
  <c r="K263" i="6"/>
  <c r="L58" i="6"/>
  <c r="K19" i="6"/>
  <c r="L66" i="6"/>
  <c r="K563" i="6"/>
  <c r="L392" i="6"/>
  <c r="L178" i="6"/>
  <c r="K235" i="6"/>
  <c r="K87" i="6"/>
  <c r="L88" i="6"/>
  <c r="K177" i="6"/>
  <c r="K127" i="6"/>
  <c r="K501" i="6"/>
  <c r="L528" i="6"/>
  <c r="K396" i="6"/>
  <c r="L201" i="6"/>
  <c r="L360" i="6"/>
  <c r="K293" i="6"/>
  <c r="L591" i="6"/>
  <c r="L361" i="6"/>
  <c r="K361" i="6"/>
  <c r="L161" i="6"/>
  <c r="L25" i="6"/>
  <c r="L336" i="6"/>
  <c r="L200" i="6"/>
  <c r="L44" i="6"/>
  <c r="L203" i="6"/>
  <c r="L67" i="6"/>
  <c r="L110" i="6"/>
  <c r="L259" i="6"/>
  <c r="L576" i="6"/>
  <c r="K520" i="6"/>
  <c r="L64" i="6"/>
  <c r="L384" i="6"/>
  <c r="L15" i="6"/>
  <c r="L343" i="6"/>
  <c r="L100" i="6"/>
  <c r="L517" i="6"/>
  <c r="K493" i="6"/>
  <c r="L497" i="6"/>
  <c r="K382" i="6"/>
  <c r="K416" i="6"/>
  <c r="K22" i="6"/>
  <c r="K455" i="6"/>
  <c r="K480" i="6"/>
  <c r="K237" i="6"/>
  <c r="L330" i="6"/>
  <c r="L345" i="6"/>
  <c r="L77" i="6"/>
  <c r="K311" i="6"/>
  <c r="L422" i="6"/>
  <c r="K69" i="6"/>
  <c r="L32" i="6"/>
  <c r="L275" i="6"/>
  <c r="K547" i="6"/>
  <c r="L459" i="6"/>
  <c r="L265" i="6"/>
  <c r="K428" i="6"/>
  <c r="L289" i="6"/>
  <c r="L142" i="6"/>
  <c r="K171" i="6"/>
  <c r="K211" i="6"/>
  <c r="K121" i="6"/>
  <c r="K201" i="6"/>
  <c r="L274" i="6"/>
  <c r="L115" i="6"/>
  <c r="L495" i="6"/>
  <c r="K575" i="6"/>
  <c r="K561" i="6"/>
  <c r="L449" i="6"/>
  <c r="K31" i="6"/>
  <c r="L479" i="6"/>
  <c r="L219" i="6"/>
  <c r="K282" i="6"/>
  <c r="L132" i="6"/>
  <c r="L118" i="6"/>
  <c r="L299" i="6"/>
  <c r="K411" i="6"/>
  <c r="K447" i="6"/>
  <c r="L524" i="6"/>
  <c r="K170" i="6"/>
  <c r="L223" i="6"/>
  <c r="L489" i="6"/>
  <c r="L146" i="6"/>
  <c r="K136" i="6"/>
  <c r="L572" i="6"/>
  <c r="K268" i="6"/>
  <c r="L530" i="6"/>
  <c r="K114" i="6"/>
  <c r="K330" i="6"/>
  <c r="K549" i="6"/>
  <c r="L347" i="6"/>
  <c r="K406" i="6"/>
  <c r="L292" i="6"/>
  <c r="L444" i="6"/>
  <c r="K94" i="6"/>
  <c r="L62" i="6"/>
  <c r="L569" i="6"/>
  <c r="L243" i="6"/>
  <c r="L579" i="6"/>
  <c r="L464" i="6"/>
  <c r="L123" i="6"/>
  <c r="K425" i="6"/>
  <c r="K33" i="6"/>
  <c r="L98" i="6"/>
  <c r="L84" i="6"/>
  <c r="L291" i="6"/>
  <c r="K349" i="6"/>
  <c r="L31" i="6"/>
  <c r="L532" i="6"/>
  <c r="K216" i="6"/>
  <c r="K271" i="6"/>
  <c r="L403" i="6"/>
  <c r="L226" i="6"/>
  <c r="K571" i="6"/>
  <c r="K295" i="6"/>
  <c r="L136" i="6"/>
  <c r="K297" i="6"/>
  <c r="L353" i="6"/>
  <c r="K408" i="6"/>
  <c r="L316" i="6"/>
  <c r="L108" i="6"/>
  <c r="K405" i="6"/>
  <c r="K202" i="6"/>
  <c r="L378" i="6"/>
  <c r="L414" i="6"/>
  <c r="K241" i="6"/>
  <c r="K579" i="6"/>
  <c r="K604" i="6"/>
  <c r="K58" i="6"/>
  <c r="K169" i="6"/>
  <c r="L228" i="6"/>
  <c r="L231" i="6"/>
  <c r="K313" i="6"/>
  <c r="K397" i="6"/>
  <c r="K101" i="6"/>
  <c r="L221" i="6"/>
  <c r="K89" i="6"/>
  <c r="K281" i="6"/>
  <c r="K238" i="6"/>
  <c r="L546" i="6"/>
  <c r="L211" i="6"/>
  <c r="K391" i="6"/>
  <c r="L242" i="6"/>
  <c r="K323" i="6"/>
  <c r="L433" i="6"/>
  <c r="L122" i="6"/>
  <c r="L563" i="6"/>
  <c r="L394" i="6"/>
  <c r="L339" i="6"/>
  <c r="K595" i="6"/>
  <c r="L229" i="6"/>
  <c r="L188" i="6"/>
  <c r="K131" i="6"/>
  <c r="L547" i="6"/>
  <c r="K155" i="6"/>
  <c r="L68" i="6"/>
  <c r="L43" i="6"/>
  <c r="K32" i="6"/>
  <c r="K165" i="6"/>
  <c r="L220" i="6"/>
  <c r="L163" i="6"/>
  <c r="K81" i="6"/>
  <c r="L172" i="6"/>
  <c r="K557" i="6"/>
  <c r="L252" i="6"/>
  <c r="K602" i="6"/>
  <c r="K123" i="6"/>
  <c r="L366" i="6"/>
  <c r="K464" i="6"/>
  <c r="L481" i="6"/>
  <c r="K151" i="6"/>
  <c r="L111" i="6"/>
  <c r="K545" i="6"/>
  <c r="L38" i="6"/>
  <c r="L443" i="6"/>
  <c r="L425" i="6"/>
  <c r="L277" i="6"/>
  <c r="K436" i="6"/>
  <c r="L26" i="6"/>
  <c r="L135" i="6"/>
  <c r="L11" i="6"/>
  <c r="K99" i="6"/>
  <c r="K97" i="6"/>
  <c r="K200" i="6"/>
  <c r="K28" i="6"/>
  <c r="K533" i="6"/>
  <c r="L516" i="6"/>
  <c r="K54" i="6"/>
  <c r="L467" i="6"/>
  <c r="K448" i="6"/>
  <c r="L592" i="6"/>
  <c r="L397" i="6"/>
  <c r="L35" i="6"/>
  <c r="K485" i="6"/>
  <c r="K230" i="6"/>
  <c r="L341" i="6"/>
  <c r="L256" i="6"/>
  <c r="L278" i="6"/>
  <c r="K39" i="6"/>
  <c r="K221" i="6"/>
  <c r="L387" i="6"/>
  <c r="K574" i="6"/>
  <c r="K157" i="6"/>
  <c r="K117" i="6"/>
  <c r="K227" i="6"/>
  <c r="L160" i="6"/>
  <c r="L477" i="6"/>
  <c r="K37" i="6"/>
  <c r="L324" i="6"/>
  <c r="L125" i="6"/>
  <c r="K392" i="6"/>
  <c r="K194" i="6"/>
  <c r="L141" i="6"/>
  <c r="K491" i="6"/>
  <c r="L166" i="6"/>
  <c r="K417" i="6"/>
  <c r="L450" i="6"/>
  <c r="L262" i="6"/>
  <c r="K125" i="6"/>
  <c r="K93" i="6"/>
  <c r="L80" i="6"/>
  <c r="L461" i="6"/>
  <c r="L19" i="6"/>
  <c r="K129" i="6"/>
  <c r="K567" i="6"/>
  <c r="K80" i="6"/>
  <c r="K539" i="6"/>
  <c r="K594" i="6"/>
  <c r="K252" i="6"/>
  <c r="L319" i="6"/>
  <c r="K12" i="6"/>
  <c r="K186" i="6"/>
  <c r="K515" i="6"/>
  <c r="L103" i="6"/>
  <c r="K46" i="6"/>
  <c r="L282" i="6"/>
  <c r="L117" i="6"/>
  <c r="K307" i="6"/>
  <c r="L531" i="6"/>
  <c r="K444" i="6"/>
  <c r="K461" i="6"/>
  <c r="K41" i="6"/>
  <c r="L575" i="6"/>
  <c r="L398" i="6"/>
  <c r="L448" i="6"/>
  <c r="L224" i="6"/>
  <c r="K418" i="6"/>
  <c r="K142" i="6"/>
  <c r="L520" i="6"/>
  <c r="K434" i="6"/>
  <c r="L507" i="6"/>
  <c r="K435" i="6"/>
  <c r="L440" i="6"/>
  <c r="L514" i="6"/>
  <c r="L426" i="6"/>
  <c r="K550" i="6"/>
  <c r="K446" i="6"/>
  <c r="L281" i="6"/>
  <c r="K437" i="6"/>
  <c r="L533" i="6"/>
  <c r="K507" i="6"/>
  <c r="L187" i="6"/>
  <c r="K10" i="6"/>
  <c r="K315" i="6"/>
  <c r="L376" i="6"/>
  <c r="L28" i="6"/>
  <c r="K314" i="6"/>
  <c r="L131" i="6"/>
  <c r="K11" i="6"/>
  <c r="L152" i="6"/>
  <c r="L143" i="6"/>
  <c r="L352" i="6"/>
  <c r="K176" i="6"/>
  <c r="K451" i="6"/>
  <c r="K232" i="6"/>
  <c r="K225" i="6"/>
  <c r="L503" i="6"/>
  <c r="K105" i="6"/>
  <c r="L578" i="6"/>
  <c r="L290" i="6"/>
  <c r="K290" i="6"/>
  <c r="K513" i="6"/>
  <c r="L586" i="6"/>
  <c r="K137" i="6"/>
  <c r="L430" i="6"/>
  <c r="L475" i="6"/>
  <c r="K365" i="6"/>
  <c r="K413" i="6"/>
  <c r="L244" i="6"/>
  <c r="K280" i="6"/>
  <c r="L99" i="6"/>
  <c r="L74" i="6"/>
  <c r="K484" i="6"/>
  <c r="K77" i="6"/>
  <c r="K355" i="6"/>
  <c r="L399" i="6"/>
  <c r="K544" i="6"/>
  <c r="L315" i="6"/>
  <c r="K163" i="6"/>
  <c r="L30" i="6"/>
  <c r="L83" i="6"/>
  <c r="K308" i="6"/>
  <c r="K445" i="6"/>
  <c r="L466" i="6"/>
  <c r="K164" i="6"/>
  <c r="K496" i="6"/>
  <c r="L124" i="6"/>
  <c r="K603" i="6"/>
  <c r="K251" i="6"/>
  <c r="K518" i="6"/>
  <c r="K144" i="6"/>
  <c r="K57" i="6"/>
  <c r="L395" i="6"/>
  <c r="L379" i="6"/>
  <c r="K566" i="6"/>
  <c r="K363" i="6"/>
  <c r="L312" i="6"/>
  <c r="L583" i="6"/>
  <c r="L147" i="6"/>
  <c r="K326" i="6"/>
  <c r="L216" i="6"/>
  <c r="L416" i="6"/>
  <c r="L127" i="6"/>
  <c r="L483" i="6"/>
  <c r="K150" i="6"/>
  <c r="L320" i="6"/>
  <c r="L406" i="6"/>
  <c r="L595" i="6"/>
  <c r="K589" i="6"/>
  <c r="L280" i="6"/>
  <c r="L597" i="6"/>
  <c r="K459" i="6"/>
  <c r="K344" i="6"/>
  <c r="D791" i="1" l="1"/>
  <c r="E790" i="1"/>
  <c r="D792" i="1" l="1"/>
  <c r="E791" i="1"/>
  <c r="E792" i="1" l="1"/>
  <c r="D793" i="1"/>
  <c r="D794" i="1" l="1"/>
  <c r="E793" i="1"/>
  <c r="E794" i="1" l="1"/>
  <c r="D795" i="1"/>
  <c r="E795" i="1" l="1"/>
  <c r="D796" i="1"/>
  <c r="E796" i="1" l="1"/>
  <c r="D797" i="1"/>
  <c r="E797" i="1" l="1"/>
  <c r="D798" i="1"/>
  <c r="E798" i="1" l="1"/>
  <c r="D799" i="1"/>
  <c r="E799" i="1" l="1"/>
  <c r="D800" i="1"/>
  <c r="E800" i="1" l="1"/>
  <c r="D801" i="1"/>
  <c r="E801" i="1" l="1"/>
  <c r="D802" i="1"/>
  <c r="E802" i="1" l="1"/>
  <c r="D803" i="1"/>
  <c r="E803" i="1" l="1"/>
  <c r="D804" i="1"/>
  <c r="E804" i="1" l="1"/>
  <c r="D805" i="1"/>
  <c r="E805" i="1" l="1"/>
  <c r="D806" i="1"/>
  <c r="E806" i="1" l="1"/>
  <c r="D807" i="1"/>
  <c r="E807" i="1" l="1"/>
  <c r="D808" i="1"/>
  <c r="E808" i="1" l="1"/>
  <c r="D809" i="1"/>
  <c r="E809" i="1" l="1"/>
  <c r="D810" i="1"/>
  <c r="E810" i="1" l="1"/>
  <c r="D811" i="1"/>
  <c r="E811" i="1" l="1"/>
  <c r="D812" i="1"/>
  <c r="E812" i="1" l="1"/>
  <c r="D813" i="1"/>
  <c r="E813" i="1" l="1"/>
  <c r="D814" i="1"/>
  <c r="E814" i="1" l="1"/>
  <c r="D815" i="1"/>
  <c r="D816" i="1" l="1"/>
  <c r="E815" i="1"/>
  <c r="E816" i="1" l="1"/>
  <c r="D817" i="1"/>
  <c r="E817" i="1" l="1"/>
  <c r="D818" i="1"/>
  <c r="E818" i="1" l="1"/>
  <c r="D819" i="1"/>
  <c r="E819" i="1" l="1"/>
  <c r="D820" i="1"/>
  <c r="E820" i="1" l="1"/>
  <c r="D821" i="1"/>
  <c r="E821" i="1" l="1"/>
  <c r="D822" i="1"/>
  <c r="D823" i="1" l="1"/>
  <c r="E822" i="1"/>
  <c r="E823" i="1" l="1"/>
  <c r="D824" i="1"/>
  <c r="E824" i="1" l="1"/>
  <c r="D825" i="1"/>
  <c r="E825" i="1" l="1"/>
  <c r="D826" i="1"/>
  <c r="E826" i="1" l="1"/>
  <c r="D827" i="1"/>
  <c r="E827" i="1" l="1"/>
  <c r="D828" i="1"/>
  <c r="E828" i="1" l="1"/>
  <c r="D829" i="1"/>
  <c r="E829" i="1" l="1"/>
  <c r="D830" i="1"/>
  <c r="E830" i="1" l="1"/>
  <c r="D831" i="1"/>
  <c r="E831" i="1" l="1"/>
  <c r="D832" i="1"/>
  <c r="D833" i="1" l="1"/>
  <c r="E832" i="1"/>
  <c r="E833" i="1" l="1"/>
  <c r="D834" i="1"/>
  <c r="E834" i="1" l="1"/>
  <c r="D835" i="1"/>
  <c r="E835" i="1" l="1"/>
  <c r="D836" i="1"/>
  <c r="E836" i="1" l="1"/>
  <c r="D837" i="1"/>
  <c r="D838" i="1" l="1"/>
  <c r="E837" i="1"/>
  <c r="E838" i="1" l="1"/>
  <c r="D839" i="1"/>
  <c r="D840" i="1" l="1"/>
  <c r="E839" i="1"/>
  <c r="E840" i="1" l="1"/>
  <c r="D841" i="1"/>
  <c r="E841" i="1" l="1"/>
  <c r="D842" i="1"/>
  <c r="E842" i="1" l="1"/>
  <c r="D843" i="1"/>
  <c r="E843" i="1" l="1"/>
  <c r="D844" i="1"/>
  <c r="D845" i="1" l="1"/>
  <c r="E844" i="1"/>
  <c r="E845" i="1" l="1"/>
  <c r="D846" i="1"/>
  <c r="E846" i="1" l="1"/>
  <c r="D847" i="1"/>
  <c r="D848" i="1" l="1"/>
  <c r="E847" i="1"/>
  <c r="E848" i="1" l="1"/>
  <c r="D849" i="1"/>
  <c r="E849" i="1" l="1"/>
  <c r="D850" i="1"/>
  <c r="D851" i="1" l="1"/>
  <c r="E850" i="1"/>
  <c r="E851" i="1" l="1"/>
  <c r="D852" i="1"/>
  <c r="E852" i="1" l="1"/>
  <c r="D853" i="1"/>
  <c r="D854" i="1" l="1"/>
  <c r="E853" i="1"/>
  <c r="E854" i="1" l="1"/>
  <c r="D855" i="1"/>
  <c r="E855" i="1" l="1"/>
  <c r="D856" i="1"/>
  <c r="E856" i="1" l="1"/>
  <c r="D857" i="1"/>
  <c r="E857" i="1" l="1"/>
  <c r="D858" i="1"/>
  <c r="E858" i="1" l="1"/>
  <c r="D859" i="1"/>
  <c r="D860" i="1" l="1"/>
  <c r="E859" i="1"/>
  <c r="E860" i="1" l="1"/>
  <c r="D861" i="1"/>
  <c r="D862" i="1" l="1"/>
  <c r="E861" i="1"/>
  <c r="E862" i="1" l="1"/>
  <c r="D863" i="1"/>
  <c r="D864" i="1" l="1"/>
  <c r="E863" i="1"/>
  <c r="D865" i="1" l="1"/>
  <c r="E864" i="1"/>
  <c r="E865" i="1" l="1"/>
  <c r="D866" i="1"/>
  <c r="D867" i="1" l="1"/>
  <c r="E866" i="1"/>
  <c r="D868" i="1" l="1"/>
  <c r="E867" i="1"/>
  <c r="D869" i="1" l="1"/>
  <c r="E868" i="1"/>
  <c r="D870" i="1" l="1"/>
  <c r="E869" i="1"/>
  <c r="D871" i="1" l="1"/>
  <c r="E870" i="1"/>
  <c r="E871" i="1" l="1"/>
  <c r="D872" i="1"/>
  <c r="E872" i="1" l="1"/>
  <c r="D873" i="1"/>
  <c r="E873" i="1" l="1"/>
  <c r="D874" i="1"/>
  <c r="D875" i="1" l="1"/>
  <c r="E874" i="1"/>
  <c r="D876" i="1" l="1"/>
  <c r="E875" i="1"/>
  <c r="E876" i="1" l="1"/>
  <c r="D877" i="1"/>
  <c r="E877" i="1" l="1"/>
  <c r="D878" i="1"/>
  <c r="E878" i="1" l="1"/>
  <c r="D879" i="1"/>
  <c r="E879" i="1" l="1"/>
  <c r="D880" i="1"/>
  <c r="D881" i="1" l="1"/>
  <c r="E880" i="1"/>
  <c r="E881" i="1" l="1"/>
  <c r="D882" i="1"/>
  <c r="E882" i="1" l="1"/>
  <c r="D883" i="1"/>
  <c r="E883" i="1" l="1"/>
  <c r="D884" i="1"/>
  <c r="E884" i="1" l="1"/>
  <c r="D885" i="1"/>
  <c r="E885" i="1" l="1"/>
  <c r="D886" i="1"/>
  <c r="D887" i="1" l="1"/>
  <c r="E886" i="1"/>
  <c r="D888" i="1" l="1"/>
  <c r="E887" i="1"/>
  <c r="E888" i="1" l="1"/>
  <c r="D3" i="1"/>
  <c r="B6" i="6" s="1"/>
  <c r="E119" i="6" l="1"/>
  <c r="D62" i="6"/>
  <c r="D51" i="6"/>
  <c r="D113" i="6"/>
  <c r="E58" i="6"/>
  <c r="E25" i="6"/>
  <c r="E43" i="6"/>
  <c r="E101" i="6"/>
  <c r="E120" i="6"/>
  <c r="E99" i="6"/>
  <c r="D77" i="6"/>
  <c r="E73" i="6"/>
  <c r="D24" i="6"/>
  <c r="D40" i="6"/>
  <c r="E16" i="6"/>
  <c r="E59" i="6"/>
  <c r="E68" i="6"/>
  <c r="E79" i="6"/>
  <c r="D91" i="6"/>
  <c r="E125" i="6"/>
  <c r="E67" i="6"/>
  <c r="E51" i="6"/>
  <c r="E12" i="6"/>
  <c r="D75" i="6"/>
  <c r="D87" i="6"/>
  <c r="E24" i="6"/>
  <c r="E70" i="6"/>
  <c r="E89" i="6"/>
  <c r="D37" i="6"/>
  <c r="E126" i="6"/>
  <c r="E109" i="6"/>
  <c r="E17" i="6"/>
  <c r="D56" i="6"/>
  <c r="E122" i="6"/>
  <c r="D71" i="6"/>
  <c r="D59" i="6"/>
  <c r="E80" i="6"/>
  <c r="E31" i="6"/>
  <c r="D64" i="6"/>
  <c r="E103" i="6"/>
  <c r="E83" i="6"/>
  <c r="E62" i="6"/>
  <c r="D78" i="6"/>
  <c r="E124" i="6"/>
  <c r="E19" i="6"/>
  <c r="D110" i="6"/>
  <c r="E72" i="6"/>
  <c r="E60" i="6"/>
  <c r="D65" i="6"/>
  <c r="D38" i="6"/>
  <c r="E93" i="6"/>
  <c r="D28" i="6"/>
  <c r="E102" i="6"/>
  <c r="D105" i="6"/>
  <c r="D88" i="6"/>
  <c r="D14" i="6"/>
  <c r="D76" i="6"/>
  <c r="D30" i="6"/>
  <c r="D102" i="6"/>
  <c r="D83" i="6"/>
  <c r="D12" i="6"/>
  <c r="D36" i="6"/>
  <c r="E88" i="6"/>
  <c r="D10" i="6"/>
  <c r="E66" i="6"/>
  <c r="E10" i="6"/>
  <c r="D17" i="6"/>
  <c r="E121" i="6"/>
  <c r="E33" i="6"/>
  <c r="D67" i="6"/>
  <c r="D68" i="6"/>
  <c r="D124" i="6"/>
  <c r="E9" i="6"/>
  <c r="E36" i="6"/>
  <c r="D23" i="6"/>
  <c r="D90" i="6"/>
  <c r="D61" i="6"/>
  <c r="E107" i="6"/>
  <c r="D15" i="6"/>
  <c r="E86" i="6"/>
  <c r="E48" i="6"/>
  <c r="D66" i="6"/>
  <c r="D48" i="6"/>
  <c r="D55" i="6"/>
  <c r="E64" i="6"/>
  <c r="D41" i="6"/>
  <c r="E108" i="6"/>
  <c r="E114" i="6"/>
  <c r="E40" i="6"/>
  <c r="D54" i="6"/>
  <c r="D117" i="6"/>
  <c r="D120" i="6"/>
  <c r="E42" i="6"/>
  <c r="D74" i="6"/>
  <c r="D94" i="6"/>
  <c r="D89" i="6"/>
  <c r="D118" i="6"/>
  <c r="E37" i="6"/>
  <c r="D44" i="6"/>
  <c r="E55" i="6"/>
  <c r="E112" i="6"/>
  <c r="E113" i="6"/>
  <c r="E50" i="6"/>
  <c r="D53" i="6"/>
  <c r="D39" i="6"/>
  <c r="E106" i="6"/>
  <c r="D29" i="6"/>
  <c r="D18" i="6"/>
  <c r="D115" i="6"/>
  <c r="E34" i="6"/>
  <c r="E14" i="6"/>
  <c r="D21" i="6"/>
  <c r="D116" i="6"/>
  <c r="D27" i="6"/>
  <c r="E20" i="6"/>
  <c r="D107" i="6"/>
  <c r="E115" i="6"/>
  <c r="E84" i="6"/>
  <c r="D112" i="6"/>
  <c r="D82" i="6"/>
  <c r="E116" i="6"/>
  <c r="D98" i="6"/>
  <c r="E53" i="6"/>
  <c r="E76" i="6"/>
  <c r="E82" i="6"/>
  <c r="D33" i="6"/>
  <c r="E81" i="6"/>
  <c r="D106" i="6"/>
  <c r="D22" i="6"/>
  <c r="D99" i="6"/>
  <c r="D50" i="6"/>
  <c r="E110" i="6"/>
  <c r="D108" i="6"/>
  <c r="D69" i="6"/>
  <c r="D49" i="6"/>
  <c r="E30" i="6"/>
  <c r="D81" i="6"/>
  <c r="D34" i="6"/>
  <c r="E90" i="6"/>
  <c r="D58" i="6"/>
  <c r="D111" i="6"/>
  <c r="E118" i="6"/>
  <c r="D119" i="6"/>
  <c r="E105" i="6"/>
  <c r="D101" i="6"/>
  <c r="D13" i="6"/>
  <c r="E63" i="6"/>
  <c r="E44" i="6"/>
  <c r="E52" i="6"/>
  <c r="E71" i="6"/>
  <c r="E123" i="6"/>
  <c r="D96" i="6"/>
  <c r="E21" i="6"/>
  <c r="E18" i="6"/>
  <c r="D8" i="6"/>
  <c r="D123" i="6"/>
  <c r="D86" i="6"/>
  <c r="E100" i="6"/>
  <c r="D95" i="6"/>
  <c r="D26" i="6"/>
  <c r="D80" i="6"/>
  <c r="D47" i="6"/>
  <c r="E65" i="6"/>
  <c r="D43" i="6"/>
  <c r="E38" i="6"/>
  <c r="D20" i="6"/>
  <c r="D57" i="6"/>
  <c r="E85" i="6"/>
  <c r="E96" i="6"/>
  <c r="E8" i="6"/>
  <c r="D97" i="6"/>
  <c r="E74" i="6"/>
  <c r="E95" i="6"/>
  <c r="E69" i="6"/>
  <c r="D73" i="6"/>
  <c r="E27" i="6"/>
  <c r="E111" i="6"/>
  <c r="D60" i="6"/>
  <c r="D85" i="6"/>
  <c r="E13" i="6"/>
  <c r="E22" i="6"/>
  <c r="E15" i="6"/>
  <c r="D84" i="6"/>
  <c r="E78" i="6"/>
  <c r="D42" i="6"/>
  <c r="E32" i="6"/>
  <c r="E11" i="6"/>
  <c r="E75" i="6"/>
  <c r="D11" i="6"/>
  <c r="E97" i="6"/>
  <c r="D104" i="6"/>
  <c r="E98" i="6"/>
  <c r="E28" i="6"/>
  <c r="D45" i="6"/>
  <c r="E47" i="6"/>
  <c r="D16" i="6"/>
  <c r="E91" i="6"/>
  <c r="E56" i="6"/>
  <c r="E77" i="6"/>
  <c r="E104" i="6"/>
  <c r="E61" i="6"/>
  <c r="E46" i="6"/>
  <c r="D32" i="6"/>
  <c r="E49" i="6"/>
  <c r="D35" i="6"/>
  <c r="E45" i="6"/>
  <c r="D31" i="6"/>
  <c r="D52" i="6"/>
  <c r="D79" i="6"/>
  <c r="E94" i="6"/>
  <c r="E87" i="6"/>
  <c r="E57" i="6"/>
  <c r="E39" i="6"/>
  <c r="D125" i="6"/>
  <c r="D9" i="6"/>
  <c r="D122" i="6"/>
  <c r="E92" i="6"/>
  <c r="E35" i="6"/>
  <c r="D100" i="6"/>
  <c r="D103" i="6"/>
  <c r="D72" i="6"/>
  <c r="E41" i="6"/>
  <c r="D63" i="6"/>
  <c r="E26" i="6"/>
  <c r="D46" i="6"/>
  <c r="D92" i="6"/>
  <c r="D121" i="6"/>
  <c r="D19" i="6"/>
  <c r="E117" i="6"/>
  <c r="E29" i="6"/>
  <c r="E23" i="6"/>
  <c r="D126" i="6"/>
  <c r="E54" i="6"/>
  <c r="D25" i="6"/>
  <c r="D109" i="6"/>
  <c r="D114" i="6"/>
  <c r="D93" i="6"/>
  <c r="D70" i="6"/>
  <c r="V4" i="6" l="1"/>
  <c r="E8" i="3" s="1"/>
  <c r="V3" i="6"/>
  <c r="E7" i="3" s="1"/>
  <c r="T3" i="6"/>
  <c r="W3" i="6"/>
  <c r="W4" i="6"/>
  <c r="X4" i="6" l="1"/>
  <c r="G8" i="3" s="1"/>
  <c r="F8" i="3"/>
  <c r="T2" i="6"/>
  <c r="T1" i="6" s="1"/>
  <c r="D9" i="3"/>
  <c r="F7" i="3"/>
  <c r="X3" i="6"/>
  <c r="G7" i="3" s="1"/>
</calcChain>
</file>

<file path=xl/sharedStrings.xml><?xml version="1.0" encoding="utf-8"?>
<sst xmlns="http://schemas.openxmlformats.org/spreadsheetml/2006/main" count="1794" uniqueCount="50">
  <si>
    <t>Gender Pay Gap Analysis Instructions</t>
  </si>
  <si>
    <t>Pay Gap Indicator Key</t>
  </si>
  <si>
    <t>Insert Company Name Here</t>
  </si>
  <si>
    <t>Insert Date Data was pulled</t>
  </si>
  <si>
    <t>Step</t>
  </si>
  <si>
    <t>Instruction</t>
  </si>
  <si>
    <t>Note</t>
  </si>
  <si>
    <t xml:space="preserve">Enter in your Company’s name in the ‘Company Name’ Cell A3. </t>
  </si>
  <si>
    <t>Name will flow into the other tabs.</t>
  </si>
  <si>
    <t>Determine how to evaluate your employee data. This can be done by job title, department, job family, or EEO-1 category.</t>
  </si>
  <si>
    <t>Job title is only recommended when more than 5 individuals in the organization share a job title. Otherwise, using a larger cateogry like department is recommended to ensure the data is reliable.</t>
  </si>
  <si>
    <t>Once the categories have been decided, gather data from your employee data base. Required fields are:
a.	Employee annual salary
b.	Department/job title/job family/EEO-1 category
c.	Gender (female/male)</t>
  </si>
  <si>
    <t>Maximum number of employee entries on Tab 3_Wage data is  600 employees</t>
  </si>
  <si>
    <t>On Tab 2_Job Categories, enter all cateogries for evaluation. For example, if by department, enter in each department name. If by job title, enter in each job title.</t>
  </si>
  <si>
    <t>Enter wage data, gender, and category for each employee to be evaluated on Tab 3_ Wage Data.</t>
  </si>
  <si>
    <t>Navigate to Tab 4_Summary. Select the category to view the gender pay disparity. The Wage Gap graph will display the median and mean wage for males and females in the category selected</t>
  </si>
  <si>
    <t>Wage Gap Indicator represents how much women make on the dollar compared to men for the selected category.</t>
  </si>
  <si>
    <t>Gender Pay Gap Analysis Categories</t>
  </si>
  <si>
    <t>-Input Categories below-</t>
  </si>
  <si>
    <t>Department/Job Title/Job Family/EEO-1 Category</t>
  </si>
  <si>
    <t>Executive/Senior-Level Officials and Managers</t>
  </si>
  <si>
    <t>First/Mid-Level Officials and Managers</t>
  </si>
  <si>
    <t>Sales Workers</t>
  </si>
  <si>
    <t>Craft Workers</t>
  </si>
  <si>
    <t>Administrative Support Workers</t>
  </si>
  <si>
    <t>Operatives</t>
  </si>
  <si>
    <t>Professionals</t>
  </si>
  <si>
    <t>Laborers and Helpers</t>
  </si>
  <si>
    <t>Technicians</t>
  </si>
  <si>
    <t>Service Workers</t>
  </si>
  <si>
    <t>Gender Wage Gap Analysis Data Input</t>
  </si>
  <si>
    <t>Background Formulas - DO NOT DELETE</t>
  </si>
  <si>
    <t>Department/Job Title max is 600 EE</t>
  </si>
  <si>
    <t>Filter A-Z Second</t>
  </si>
  <si>
    <t>Filter A-Z First</t>
  </si>
  <si>
    <t>Annual Salary</t>
  </si>
  <si>
    <t>Category</t>
  </si>
  <si>
    <t>Gender</t>
  </si>
  <si>
    <t>Female</t>
  </si>
  <si>
    <t>Male</t>
  </si>
  <si>
    <t>I do not wish to self-identify</t>
  </si>
  <si>
    <t>Unspecified</t>
  </si>
  <si>
    <t>Wage Gap</t>
  </si>
  <si>
    <t>*Wage Gap</t>
  </si>
  <si>
    <t>Median</t>
  </si>
  <si>
    <t>Select Category ^</t>
  </si>
  <si>
    <t>Mean</t>
  </si>
  <si>
    <t>*Women Pay on the Dollar</t>
  </si>
  <si>
    <t>Wage Gap Calculator Provided By:</t>
  </si>
  <si>
    <t>Salaries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</si>
</sst>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&quot;$&quot;#,##0"/>
    <numFmt numFmtId="165" formatCode="0.0"/>
    <numFmt numFmtId="166" formatCode="_(* #,##0_);_(* \(#,##0\);_(* &quot;-&quot;??_);_(@_)"/>
    <numFmt numFmtId="167" formatCode="0.0%"/>
  </numFmts>
  <fonts count="14" x14ac:knownFonts="1">
    <font>
      <sz val="11"/>
      <color indexed="8"/>
      <name val="Calibri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4"/>
      <name val="Calibri"/>
      <family val="2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1"/>
      <color rgb="FFFF0000"/>
      <name val="Calibri"/>
      <family val="2"/>
    </font>
    <font>
      <b/>
      <sz val="28"/>
      <color theme="0"/>
      <name val="Calibri"/>
      <family val="2"/>
    </font>
    <font>
      <b/>
      <sz val="18"/>
      <color indexed="8"/>
      <name val="Calibri"/>
      <family val="2"/>
    </font>
    <font>
      <sz val="16"/>
      <color indexed="8"/>
      <name val="Calibri"/>
      <family val="2"/>
    </font>
    <font>
      <sz val="18"/>
      <color indexed="8"/>
      <name val="Calibri"/>
      <family val="2"/>
    </font>
    <font>
      <sz val="11"/>
      <color rgb="FF071D49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71D49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 applyFill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8">
    <xf numFmtId="0" fontId="0" fillId="0" borderId="0" xfId="0" applyFill="1" applyProtection="1"/>
    <xf numFmtId="0" fontId="1" fillId="0" borderId="0" xfId="0" applyFont="1" applyFill="1" applyProtection="1"/>
    <xf numFmtId="2" fontId="0" fillId="0" borderId="0" xfId="0" applyNumberFormat="1" applyFill="1" applyProtection="1"/>
    <xf numFmtId="164" fontId="0" fillId="0" borderId="0" xfId="0" applyNumberFormat="1" applyFill="1" applyProtection="1"/>
    <xf numFmtId="164" fontId="0" fillId="0" borderId="1" xfId="0" applyNumberFormat="1" applyFill="1" applyBorder="1" applyProtection="1"/>
    <xf numFmtId="164" fontId="0" fillId="0" borderId="2" xfId="0" applyNumberFormat="1" applyFill="1" applyBorder="1" applyProtection="1"/>
    <xf numFmtId="165" fontId="0" fillId="0" borderId="3" xfId="0" applyNumberFormat="1" applyFill="1" applyBorder="1" applyProtection="1"/>
    <xf numFmtId="164" fontId="0" fillId="0" borderId="3" xfId="0" applyNumberFormat="1" applyFill="1" applyBorder="1" applyProtection="1"/>
    <xf numFmtId="165" fontId="0" fillId="0" borderId="5" xfId="0" applyNumberFormat="1" applyFill="1" applyBorder="1" applyProtection="1"/>
    <xf numFmtId="0" fontId="2" fillId="0" borderId="0" xfId="0" applyFont="1" applyFill="1" applyProtection="1"/>
    <xf numFmtId="9" fontId="0" fillId="0" borderId="0" xfId="0" applyNumberFormat="1" applyFill="1" applyProtection="1"/>
    <xf numFmtId="0" fontId="3" fillId="0" borderId="0" xfId="0" applyFont="1" applyFill="1" applyProtection="1"/>
    <xf numFmtId="164" fontId="0" fillId="2" borderId="1" xfId="0" applyNumberFormat="1" applyFill="1" applyBorder="1" applyProtection="1"/>
    <xf numFmtId="0" fontId="3" fillId="3" borderId="0" xfId="0" applyFont="1" applyFill="1" applyProtection="1"/>
    <xf numFmtId="0" fontId="0" fillId="0" borderId="9" xfId="0" applyFill="1" applyBorder="1" applyProtection="1"/>
    <xf numFmtId="164" fontId="0" fillId="2" borderId="4" xfId="0" applyNumberFormat="1" applyFill="1" applyBorder="1" applyProtection="1"/>
    <xf numFmtId="0" fontId="8" fillId="0" borderId="0" xfId="0" applyFont="1" applyFill="1" applyProtection="1"/>
    <xf numFmtId="166" fontId="0" fillId="0" borderId="0" xfId="1" applyNumberFormat="1" applyFont="1" applyFill="1" applyProtection="1"/>
    <xf numFmtId="0" fontId="0" fillId="4" borderId="9" xfId="0" applyFill="1" applyBorder="1" applyProtection="1"/>
    <xf numFmtId="0" fontId="2" fillId="0" borderId="0" xfId="0" quotePrefix="1" applyFont="1" applyFill="1" applyAlignment="1" applyProtection="1">
      <alignment horizontal="center"/>
    </xf>
    <xf numFmtId="165" fontId="6" fillId="5" borderId="2" xfId="0" applyNumberFormat="1" applyFont="1" applyFill="1" applyBorder="1" applyProtection="1"/>
    <xf numFmtId="165" fontId="6" fillId="5" borderId="5" xfId="0" applyNumberFormat="1" applyFont="1" applyFill="1" applyBorder="1" applyProtection="1"/>
    <xf numFmtId="167" fontId="0" fillId="0" borderId="0" xfId="2" applyNumberFormat="1" applyFont="1" applyFill="1" applyProtection="1"/>
    <xf numFmtId="167" fontId="0" fillId="0" borderId="0" xfId="0" applyNumberFormat="1" applyFill="1" applyProtection="1"/>
    <xf numFmtId="0" fontId="10" fillId="0" borderId="0" xfId="0" applyFont="1" applyFill="1" applyProtection="1"/>
    <xf numFmtId="0" fontId="2" fillId="0" borderId="0" xfId="0" applyFont="1" applyFill="1" applyAlignment="1" applyProtection="1">
      <alignment wrapText="1"/>
    </xf>
    <xf numFmtId="0" fontId="11" fillId="0" borderId="0" xfId="0" applyFont="1" applyFill="1" applyProtection="1"/>
    <xf numFmtId="0" fontId="0" fillId="6" borderId="0" xfId="0" applyFill="1" applyProtection="1"/>
    <xf numFmtId="0" fontId="2" fillId="0" borderId="0" xfId="0" applyFont="1" applyFill="1" applyAlignment="1" applyProtection="1">
      <alignment horizontal="left" vertical="top"/>
    </xf>
    <xf numFmtId="0" fontId="2" fillId="0" borderId="0" xfId="0" applyFont="1" applyFill="1" applyAlignment="1" applyProtection="1">
      <alignment horizontal="left" vertical="top" wrapText="1"/>
    </xf>
    <xf numFmtId="0" fontId="0" fillId="0" borderId="0" xfId="0" applyFill="1" applyAlignment="1" applyProtection="1">
      <alignment horizontal="left" vertical="top"/>
    </xf>
    <xf numFmtId="0" fontId="0" fillId="0" borderId="0" xfId="0" applyFill="1" applyAlignment="1" applyProtection="1">
      <alignment horizontal="left" vertical="top" wrapText="1"/>
    </xf>
    <xf numFmtId="0" fontId="2" fillId="0" borderId="9" xfId="0" applyFont="1" applyFill="1" applyBorder="1" applyProtection="1"/>
    <xf numFmtId="0" fontId="11" fillId="0" borderId="0" xfId="0" applyFont="1" applyFill="1" applyAlignment="1" applyProtection="1">
      <alignment horizontal="center"/>
    </xf>
    <xf numFmtId="0" fontId="2" fillId="4" borderId="0" xfId="0" applyFont="1" applyFill="1" applyAlignment="1" applyProtection="1">
      <alignment horizontal="center"/>
    </xf>
    <xf numFmtId="0" fontId="12" fillId="0" borderId="0" xfId="0" applyFont="1" applyFill="1" applyAlignment="1" applyProtection="1">
      <alignment horizontal="left"/>
    </xf>
    <xf numFmtId="0" fontId="12" fillId="4" borderId="7" xfId="0" applyFont="1" applyFill="1" applyBorder="1" applyAlignment="1" applyProtection="1">
      <alignment horizontal="left" vertical="top"/>
    </xf>
    <xf numFmtId="0" fontId="10" fillId="0" borderId="0" xfId="0" applyFont="1" applyFill="1" applyAlignment="1" applyProtection="1">
      <alignment vertical="top"/>
    </xf>
    <xf numFmtId="0" fontId="0" fillId="0" borderId="0" xfId="0" applyFill="1" applyAlignment="1" applyProtection="1">
      <alignment horizontal="center"/>
    </xf>
    <xf numFmtId="2" fontId="1" fillId="0" borderId="0" xfId="0" applyNumberFormat="1" applyFont="1" applyFill="1" applyAlignment="1" applyProtection="1">
      <alignment horizontal="left" vertical="top"/>
    </xf>
    <xf numFmtId="2" fontId="0" fillId="0" borderId="0" xfId="0" applyNumberFormat="1" applyFill="1" applyAlignment="1" applyProtection="1">
      <alignment horizontal="left" vertical="top"/>
    </xf>
    <xf numFmtId="2" fontId="0" fillId="0" borderId="9" xfId="0" applyNumberFormat="1" applyFill="1" applyBorder="1" applyAlignment="1" applyProtection="1">
      <alignment horizontal="left" vertical="top"/>
    </xf>
    <xf numFmtId="2" fontId="0" fillId="4" borderId="9" xfId="0" applyNumberFormat="1" applyFill="1" applyBorder="1" applyAlignment="1" applyProtection="1">
      <alignment horizontal="left" vertical="top"/>
    </xf>
    <xf numFmtId="0" fontId="1" fillId="2" borderId="6" xfId="0" applyFont="1" applyFill="1" applyBorder="1" applyProtection="1"/>
    <xf numFmtId="0" fontId="1" fillId="2" borderId="8" xfId="0" applyFont="1" applyFill="1" applyBorder="1" applyProtection="1"/>
    <xf numFmtId="0" fontId="1" fillId="0" borderId="6" xfId="0" applyFont="1" applyFill="1" applyBorder="1" applyProtection="1"/>
    <xf numFmtId="0" fontId="1" fillId="0" borderId="7" xfId="0" applyFont="1" applyFill="1" applyBorder="1" applyProtection="1"/>
    <xf numFmtId="0" fontId="0" fillId="2" borderId="0" xfId="0" applyFill="1" applyProtection="1"/>
    <xf numFmtId="9" fontId="0" fillId="2" borderId="0" xfId="0" applyNumberFormat="1" applyFill="1" applyProtection="1"/>
    <xf numFmtId="0" fontId="2" fillId="2" borderId="0" xfId="0" applyFont="1" applyFill="1" applyProtection="1"/>
    <xf numFmtId="0" fontId="7" fillId="7" borderId="0" xfId="0" applyFont="1" applyFill="1" applyProtection="1"/>
    <xf numFmtId="0" fontId="6" fillId="7" borderId="6" xfId="0" applyFont="1" applyFill="1" applyBorder="1" applyAlignment="1" applyProtection="1">
      <alignment horizontal="center" vertical="center"/>
    </xf>
    <xf numFmtId="0" fontId="6" fillId="7" borderId="1" xfId="0" applyFont="1" applyFill="1" applyBorder="1" applyAlignment="1" applyProtection="1">
      <alignment horizontal="center" vertical="center"/>
    </xf>
    <xf numFmtId="0" fontId="6" fillId="7" borderId="2" xfId="0" applyFont="1" applyFill="1" applyBorder="1" applyAlignment="1" applyProtection="1">
      <alignment horizontal="center" vertical="center" wrapText="1"/>
    </xf>
    <xf numFmtId="0" fontId="13" fillId="3" borderId="0" xfId="0" applyFont="1" applyFill="1" applyProtection="1"/>
    <xf numFmtId="0" fontId="2" fillId="2" borderId="0" xfId="0" applyFont="1" applyFill="1" applyAlignment="1" applyProtection="1">
      <alignment wrapText="1"/>
    </xf>
    <xf numFmtId="2" fontId="5" fillId="0" borderId="0" xfId="0" applyNumberFormat="1" applyFont="1" applyFill="1" applyAlignment="1" applyProtection="1">
      <alignment horizontal="left" vertical="top"/>
    </xf>
    <xf numFmtId="0" fontId="9" fillId="7" borderId="0" xfId="0" applyFont="1" applyFill="1" applyAlignment="1" applyProtection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protection locked="1" hidden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071D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Background!$S$3</c:f>
          <c:strCache>
            <c:ptCount val="1"/>
            <c:pt idx="0">
              <c:v>Professionals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36089996637573"/>
          <c:y val="0.22177381246132483"/>
          <c:w val="0.85642443116172473"/>
          <c:h val="0.66513048734968294"/>
        </c:manualLayout>
      </c:layout>
      <c:scatterChart>
        <c:scatterStyle val="lineMarker"/>
        <c:varyColors val="0"/>
        <c:ser>
          <c:idx val="0"/>
          <c:order val="0"/>
          <c:tx>
            <c:strRef>
              <c:f>Background!$D$7</c:f>
              <c:strCache>
                <c:ptCount val="1"/>
                <c:pt idx="0">
                  <c:v>Male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Background!$C$8:$C$60</c:f>
              <c:numCache>
                <c:formatCode>General</c:formatCode>
                <c:ptCount val="5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xVal>
          <c:yVal>
            <c:numRef>
              <c:f>Background!$D$8:$D$60</c:f>
              <c:numCache>
                <c:formatCode>"$"#,##0</c:formatCode>
                <c:ptCount val="53"/>
                <c:pt idx="0">
                  <c:v>55000.14</c:v>
                </c:pt>
                <c:pt idx="1">
                  <c:v>53500</c:v>
                </c:pt>
                <c:pt idx="2">
                  <c:v>56000</c:v>
                </c:pt>
                <c:pt idx="3">
                  <c:v>45760</c:v>
                </c:pt>
                <c:pt idx="4">
                  <c:v>43838.080000000002</c:v>
                </c:pt>
                <c:pt idx="5">
                  <c:v>44772</c:v>
                </c:pt>
                <c:pt idx="6">
                  <c:v>40164.800000000003</c:v>
                </c:pt>
                <c:pt idx="7">
                  <c:v>67000</c:v>
                </c:pt>
                <c:pt idx="8">
                  <c:v>63288</c:v>
                </c:pt>
                <c:pt idx="9">
                  <c:v>64077</c:v>
                </c:pt>
                <c:pt idx="10">
                  <c:v>100000.16</c:v>
                </c:pt>
                <c:pt idx="11">
                  <c:v>66607.320000000007</c:v>
                </c:pt>
                <c:pt idx="12">
                  <c:v>80912</c:v>
                </c:pt>
                <c:pt idx="13">
                  <c:v>84523.66</c:v>
                </c:pt>
                <c:pt idx="14">
                  <c:v>88775.18</c:v>
                </c:pt>
                <c:pt idx="15">
                  <c:v>68200</c:v>
                </c:pt>
                <c:pt idx="16">
                  <c:v>115000</c:v>
                </c:pt>
                <c:pt idx="17">
                  <c:v>82000.100000000006</c:v>
                </c:pt>
                <c:pt idx="18">
                  <c:v>80679.039999999994</c:v>
                </c:pt>
                <c:pt idx="19">
                  <c:v>103103</c:v>
                </c:pt>
                <c:pt idx="20">
                  <c:v>93583</c:v>
                </c:pt>
                <c:pt idx="21">
                  <c:v>98800</c:v>
                </c:pt>
                <c:pt idx="22">
                  <c:v>27315.599999999999</c:v>
                </c:pt>
                <c:pt idx="23">
                  <c:v>89156.6</c:v>
                </c:pt>
                <c:pt idx="24">
                  <c:v>77250.12</c:v>
                </c:pt>
                <c:pt idx="25">
                  <c:v>80002</c:v>
                </c:pt>
                <c:pt idx="26">
                  <c:v>68200.600000000006</c:v>
                </c:pt>
                <c:pt idx="27">
                  <c:v>112500</c:v>
                </c:pt>
                <c:pt idx="28">
                  <c:v>65000</c:v>
                </c:pt>
                <c:pt idx="29">
                  <c:v>72500</c:v>
                </c:pt>
                <c:pt idx="30">
                  <c:v>47500.44</c:v>
                </c:pt>
                <c:pt idx="31">
                  <c:v>53508</c:v>
                </c:pt>
                <c:pt idx="32">
                  <c:v>88600</c:v>
                </c:pt>
                <c:pt idx="33">
                  <c:v>164848</c:v>
                </c:pt>
                <c:pt idx="34">
                  <c:v>71750.12</c:v>
                </c:pt>
                <c:pt idx="35">
                  <c:v>48609.599999999999</c:v>
                </c:pt>
                <c:pt idx="36">
                  <c:v>47507.199999999997</c:v>
                </c:pt>
                <c:pt idx="37">
                  <c:v>40144</c:v>
                </c:pt>
                <c:pt idx="38">
                  <c:v>34320</c:v>
                </c:pt>
                <c:pt idx="39">
                  <c:v>51480</c:v>
                </c:pt>
                <c:pt idx="40">
                  <c:v>39208</c:v>
                </c:pt>
                <c:pt idx="41">
                  <c:v>51417.599999999999</c:v>
                </c:pt>
                <c:pt idx="42">
                  <c:v>187000</c:v>
                </c:pt>
                <c:pt idx="43">
                  <c:v>47507.199999999997</c:v>
                </c:pt>
                <c:pt idx="44">
                  <c:v>87000</c:v>
                </c:pt>
                <c:pt idx="45">
                  <c:v>70000</c:v>
                </c:pt>
                <c:pt idx="46">
                  <c:v>93133</c:v>
                </c:pt>
                <c:pt idx="47">
                  <c:v>66820</c:v>
                </c:pt>
                <c:pt idx="48">
                  <c:v>113500</c:v>
                </c:pt>
                <c:pt idx="49">
                  <c:v>105500</c:v>
                </c:pt>
                <c:pt idx="50">
                  <c:v>64090</c:v>
                </c:pt>
                <c:pt idx="51">
                  <c:v>51740</c:v>
                </c:pt>
                <c:pt idx="52">
                  <c:v>113500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F3-4D91-A852-147B7AA2AF02}"/>
            </c:ext>
          </c:extLst>
        </c:ser>
        <c:ser>
          <c:idx val="1"/>
          <c:order val="1"/>
          <c:tx>
            <c:strRef>
              <c:f>Background!$E$7</c:f>
              <c:strCache>
                <c:ptCount val="1"/>
                <c:pt idx="0">
                  <c:v>Female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Background!$F$8:$F$126</c:f>
              <c:numCache>
                <c:formatCode>General</c:formatCode>
                <c:ptCount val="1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</c:numCache>
            </c:numRef>
          </c:xVal>
          <c:yVal>
            <c:numRef>
              <c:f>Background!$E$8:$E$126</c:f>
              <c:numCache>
                <c:formatCode>"$"#,##0</c:formatCode>
                <c:ptCount val="119"/>
                <c:pt idx="0">
                  <c:v>95000</c:v>
                </c:pt>
                <c:pt idx="1">
                  <c:v>52500</c:v>
                </c:pt>
                <c:pt idx="2">
                  <c:v>60000</c:v>
                </c:pt>
                <c:pt idx="3">
                  <c:v>28912</c:v>
                </c:pt>
                <c:pt idx="4">
                  <c:v>41210</c:v>
                </c:pt>
                <c:pt idx="5">
                  <c:v>36649.599999999999</c:v>
                </c:pt>
                <c:pt idx="6">
                  <c:v>66048</c:v>
                </c:pt>
                <c:pt idx="7">
                  <c:v>74750</c:v>
                </c:pt>
                <c:pt idx="8">
                  <c:v>93150</c:v>
                </c:pt>
                <c:pt idx="9">
                  <c:v>96220.800000000003</c:v>
                </c:pt>
                <c:pt idx="10">
                  <c:v>50917.36</c:v>
                </c:pt>
                <c:pt idx="11">
                  <c:v>38625.599999999999</c:v>
                </c:pt>
                <c:pt idx="12">
                  <c:v>55182.400000000001</c:v>
                </c:pt>
                <c:pt idx="13">
                  <c:v>112500.18</c:v>
                </c:pt>
                <c:pt idx="14">
                  <c:v>60000</c:v>
                </c:pt>
                <c:pt idx="15">
                  <c:v>53040</c:v>
                </c:pt>
                <c:pt idx="16">
                  <c:v>74000</c:v>
                </c:pt>
                <c:pt idx="17">
                  <c:v>65000</c:v>
                </c:pt>
                <c:pt idx="18">
                  <c:v>70711</c:v>
                </c:pt>
                <c:pt idx="19">
                  <c:v>75000</c:v>
                </c:pt>
                <c:pt idx="20">
                  <c:v>82800</c:v>
                </c:pt>
                <c:pt idx="21">
                  <c:v>60209.24</c:v>
                </c:pt>
                <c:pt idx="22">
                  <c:v>38916.800000000003</c:v>
                </c:pt>
                <c:pt idx="23">
                  <c:v>67003.039999999994</c:v>
                </c:pt>
                <c:pt idx="24">
                  <c:v>35006.400000000001</c:v>
                </c:pt>
                <c:pt idx="25">
                  <c:v>53248</c:v>
                </c:pt>
                <c:pt idx="26">
                  <c:v>67700</c:v>
                </c:pt>
                <c:pt idx="27">
                  <c:v>43617.599999999999</c:v>
                </c:pt>
                <c:pt idx="28">
                  <c:v>39000</c:v>
                </c:pt>
                <c:pt idx="29">
                  <c:v>68120</c:v>
                </c:pt>
                <c:pt idx="30">
                  <c:v>35360</c:v>
                </c:pt>
                <c:pt idx="31">
                  <c:v>37440</c:v>
                </c:pt>
                <c:pt idx="32">
                  <c:v>43992</c:v>
                </c:pt>
                <c:pt idx="33">
                  <c:v>92000</c:v>
                </c:pt>
                <c:pt idx="34">
                  <c:v>75000</c:v>
                </c:pt>
                <c:pt idx="35">
                  <c:v>81000</c:v>
                </c:pt>
                <c:pt idx="36">
                  <c:v>72674</c:v>
                </c:pt>
                <c:pt idx="37">
                  <c:v>104000</c:v>
                </c:pt>
                <c:pt idx="38">
                  <c:v>74856.289999999994</c:v>
                </c:pt>
                <c:pt idx="39">
                  <c:v>55016</c:v>
                </c:pt>
                <c:pt idx="40">
                  <c:v>60008</c:v>
                </c:pt>
                <c:pt idx="41">
                  <c:v>111500</c:v>
                </c:pt>
                <c:pt idx="42">
                  <c:v>111600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F3-4D91-A852-147B7AA2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481344"/>
        <c:axId val="1"/>
      </c:scatterChart>
      <c:valAx>
        <c:axId val="1442481344"/>
        <c:scaling>
          <c:orientation val="minMax"/>
          <c:min val="-0.5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Female </a:t>
                </a:r>
                <a:r>
                  <a:rPr lang="en-US" sz="2400" baseline="0"/>
                  <a:t>/ Male</a:t>
                </a:r>
                <a:endParaRPr lang="en-US" sz="2400"/>
              </a:p>
            </c:rich>
          </c:tx>
          <c:layout>
            <c:manualLayout>
              <c:xMode val="edge"/>
              <c:yMode val="edge"/>
              <c:x val="0.36279781887729151"/>
              <c:y val="0.9004820629600526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crossAx val="1"/>
        <c:crosses val="autoZero"/>
        <c:crossBetween val="midCat"/>
        <c:majorUnit val="0.5"/>
      </c:val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2481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val">
        <cx:f>_xlchart.v1.5</cx:f>
      </cx:numDim>
    </cx:data>
  </cx:chartData>
  <cx:chart>
    <cx:title pos="t" align="ctr" overlay="0">
      <cx:tx>
        <cx:txData>
          <cx:v/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n-US" sz="1800" b="1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title>
    <cx:plotArea>
      <cx:plotAreaRegion>
        <cx:series layoutId="boxWhisker" uniqueId="{00000001-D2D6-413B-BC9F-8152F07A126F}" formatIdx="1">
          <cx:tx>
            <cx:txData>
              <cx:f>_xlchart.v1.4</cx:f>
              <cx:v>Salaries</cx:v>
            </cx:txData>
          </cx:tx>
          <cx:dataId val="0"/>
          <cx:layoutPr>
            <cx:visibility meanMarker="0"/>
            <cx:statistics quartileMethod="exclusive"/>
          </cx:layoutPr>
        </cx:series>
      </cx:plotAreaRegion>
      <cx:axis id="0">
        <cx:catScaling gapWidth="1.5"/>
        <cx:tickLabels/>
      </cx:axis>
      <cx:axis id="1">
        <cx:valScaling/>
        <cx:majorGridlines/>
        <cx:tickLabels/>
      </cx:axis>
    </cx:plotArea>
    <cx:legend pos="b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  </a:t>
            </a:r>
          </a:p>
          <a:p>
            <a:pPr algn="ctr" rtl="0">
              <a:defRPr/>
            </a:pP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boxWhisker" uniqueId="{7A917960-BDB5-4855-9F82-6F803F4992C0}">
          <cx:tx>
            <cx:txData>
              <cx:f>_xlchart.v1.1</cx:f>
              <cx:v>Salaries</cx:v>
            </cx:txData>
          </cx:tx>
          <cx:dataId val="0"/>
          <cx:layoutPr>
            <cx:statistics quartileMethod="exclusive"/>
          </cx:layoutPr>
        </cx:series>
      </cx:plotAreaRegion>
      <cx:axis id="0">
        <cx:catScaling gapWidth="1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solidFill>
                  <a:sysClr val="windowText" lastClr="000000"/>
                </a:solidFill>
              </a:defRPr>
            </a:pPr>
            <a:endParaRPr lang="en-US" sz="900" b="1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solidFill>
                  <a:sysClr val="windowText" lastClr="000000"/>
                </a:solidFill>
              </a:defRPr>
            </a:pPr>
            <a:endParaRPr lang="en-US" sz="900" b="1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dk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emf"/><Relationship Id="rId39" Type="http://schemas.openxmlformats.org/officeDocument/2006/relationships/image" Target="../media/image40.emf"/><Relationship Id="rId21" Type="http://schemas.openxmlformats.org/officeDocument/2006/relationships/image" Target="../media/image22.emf"/><Relationship Id="rId34" Type="http://schemas.openxmlformats.org/officeDocument/2006/relationships/image" Target="../media/image35.emf"/><Relationship Id="rId42" Type="http://schemas.openxmlformats.org/officeDocument/2006/relationships/image" Target="../media/image43.emf"/><Relationship Id="rId47" Type="http://schemas.openxmlformats.org/officeDocument/2006/relationships/image" Target="../media/image48.emf"/><Relationship Id="rId50" Type="http://schemas.openxmlformats.org/officeDocument/2006/relationships/image" Target="../media/image51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29" Type="http://schemas.openxmlformats.org/officeDocument/2006/relationships/image" Target="../media/image30.emf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40" Type="http://schemas.openxmlformats.org/officeDocument/2006/relationships/image" Target="../media/image41.emf"/><Relationship Id="rId45" Type="http://schemas.openxmlformats.org/officeDocument/2006/relationships/image" Target="../media/image46.emf"/><Relationship Id="rId53" Type="http://schemas.openxmlformats.org/officeDocument/2006/relationships/image" Target="../media/image54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31" Type="http://schemas.openxmlformats.org/officeDocument/2006/relationships/image" Target="../media/image32.emf"/><Relationship Id="rId44" Type="http://schemas.openxmlformats.org/officeDocument/2006/relationships/image" Target="../media/image45.emf"/><Relationship Id="rId52" Type="http://schemas.openxmlformats.org/officeDocument/2006/relationships/image" Target="../media/image53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43" Type="http://schemas.openxmlformats.org/officeDocument/2006/relationships/image" Target="../media/image44.emf"/><Relationship Id="rId48" Type="http://schemas.openxmlformats.org/officeDocument/2006/relationships/image" Target="../media/image49.emf"/><Relationship Id="rId8" Type="http://schemas.openxmlformats.org/officeDocument/2006/relationships/image" Target="../media/image9.emf"/><Relationship Id="rId51" Type="http://schemas.openxmlformats.org/officeDocument/2006/relationships/image" Target="../media/image52.emf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33" Type="http://schemas.openxmlformats.org/officeDocument/2006/relationships/image" Target="../media/image34.emf"/><Relationship Id="rId38" Type="http://schemas.openxmlformats.org/officeDocument/2006/relationships/image" Target="../media/image39.emf"/><Relationship Id="rId46" Type="http://schemas.openxmlformats.org/officeDocument/2006/relationships/image" Target="../media/image47.emf"/><Relationship Id="rId20" Type="http://schemas.openxmlformats.org/officeDocument/2006/relationships/image" Target="../media/image21.emf"/><Relationship Id="rId41" Type="http://schemas.openxmlformats.org/officeDocument/2006/relationships/image" Target="../media/image42.emf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36" Type="http://schemas.openxmlformats.org/officeDocument/2006/relationships/image" Target="../media/image37.emf"/><Relationship Id="rId49" Type="http://schemas.openxmlformats.org/officeDocument/2006/relationships/image" Target="../media/image50.emf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emf"/><Relationship Id="rId18" Type="http://schemas.openxmlformats.org/officeDocument/2006/relationships/image" Target="../media/image73.emf"/><Relationship Id="rId26" Type="http://schemas.openxmlformats.org/officeDocument/2006/relationships/image" Target="../media/image81.emf"/><Relationship Id="rId39" Type="http://schemas.openxmlformats.org/officeDocument/2006/relationships/image" Target="../media/image94.emf"/><Relationship Id="rId21" Type="http://schemas.openxmlformats.org/officeDocument/2006/relationships/image" Target="../media/image76.emf"/><Relationship Id="rId34" Type="http://schemas.openxmlformats.org/officeDocument/2006/relationships/image" Target="../media/image89.emf"/><Relationship Id="rId42" Type="http://schemas.openxmlformats.org/officeDocument/2006/relationships/image" Target="../media/image97.emf"/><Relationship Id="rId47" Type="http://schemas.openxmlformats.org/officeDocument/2006/relationships/image" Target="../media/image102.emf"/><Relationship Id="rId50" Type="http://schemas.openxmlformats.org/officeDocument/2006/relationships/image" Target="../media/image105.emf"/><Relationship Id="rId7" Type="http://schemas.openxmlformats.org/officeDocument/2006/relationships/image" Target="../media/image62.emf"/><Relationship Id="rId2" Type="http://schemas.openxmlformats.org/officeDocument/2006/relationships/image" Target="../media/image57.emf"/><Relationship Id="rId16" Type="http://schemas.openxmlformats.org/officeDocument/2006/relationships/image" Target="../media/image71.emf"/><Relationship Id="rId29" Type="http://schemas.openxmlformats.org/officeDocument/2006/relationships/image" Target="../media/image84.emf"/><Relationship Id="rId11" Type="http://schemas.openxmlformats.org/officeDocument/2006/relationships/image" Target="../media/image66.emf"/><Relationship Id="rId24" Type="http://schemas.openxmlformats.org/officeDocument/2006/relationships/image" Target="../media/image79.emf"/><Relationship Id="rId32" Type="http://schemas.openxmlformats.org/officeDocument/2006/relationships/image" Target="../media/image87.emf"/><Relationship Id="rId37" Type="http://schemas.openxmlformats.org/officeDocument/2006/relationships/image" Target="../media/image92.emf"/><Relationship Id="rId40" Type="http://schemas.openxmlformats.org/officeDocument/2006/relationships/image" Target="../media/image95.emf"/><Relationship Id="rId45" Type="http://schemas.openxmlformats.org/officeDocument/2006/relationships/image" Target="../media/image100.emf"/><Relationship Id="rId53" Type="http://schemas.openxmlformats.org/officeDocument/2006/relationships/image" Target="../media/image108.emf"/><Relationship Id="rId5" Type="http://schemas.openxmlformats.org/officeDocument/2006/relationships/image" Target="../media/image60.emf"/><Relationship Id="rId10" Type="http://schemas.openxmlformats.org/officeDocument/2006/relationships/image" Target="../media/image65.emf"/><Relationship Id="rId19" Type="http://schemas.openxmlformats.org/officeDocument/2006/relationships/image" Target="../media/image74.emf"/><Relationship Id="rId31" Type="http://schemas.openxmlformats.org/officeDocument/2006/relationships/image" Target="../media/image86.emf"/><Relationship Id="rId44" Type="http://schemas.openxmlformats.org/officeDocument/2006/relationships/image" Target="../media/image99.emf"/><Relationship Id="rId52" Type="http://schemas.openxmlformats.org/officeDocument/2006/relationships/image" Target="../media/image107.emf"/><Relationship Id="rId4" Type="http://schemas.openxmlformats.org/officeDocument/2006/relationships/image" Target="../media/image59.emf"/><Relationship Id="rId9" Type="http://schemas.openxmlformats.org/officeDocument/2006/relationships/image" Target="../media/image64.emf"/><Relationship Id="rId14" Type="http://schemas.openxmlformats.org/officeDocument/2006/relationships/image" Target="../media/image69.emf"/><Relationship Id="rId22" Type="http://schemas.openxmlformats.org/officeDocument/2006/relationships/image" Target="../media/image77.emf"/><Relationship Id="rId27" Type="http://schemas.openxmlformats.org/officeDocument/2006/relationships/image" Target="../media/image82.emf"/><Relationship Id="rId30" Type="http://schemas.openxmlformats.org/officeDocument/2006/relationships/image" Target="../media/image85.emf"/><Relationship Id="rId35" Type="http://schemas.openxmlformats.org/officeDocument/2006/relationships/image" Target="../media/image90.emf"/><Relationship Id="rId43" Type="http://schemas.openxmlformats.org/officeDocument/2006/relationships/image" Target="../media/image98.emf"/><Relationship Id="rId48" Type="http://schemas.openxmlformats.org/officeDocument/2006/relationships/image" Target="../media/image103.emf"/><Relationship Id="rId8" Type="http://schemas.openxmlformats.org/officeDocument/2006/relationships/image" Target="../media/image63.emf"/><Relationship Id="rId51" Type="http://schemas.openxmlformats.org/officeDocument/2006/relationships/image" Target="../media/image106.emf"/><Relationship Id="rId3" Type="http://schemas.openxmlformats.org/officeDocument/2006/relationships/image" Target="../media/image58.emf"/><Relationship Id="rId12" Type="http://schemas.openxmlformats.org/officeDocument/2006/relationships/image" Target="../media/image67.emf"/><Relationship Id="rId17" Type="http://schemas.openxmlformats.org/officeDocument/2006/relationships/image" Target="../media/image72.emf"/><Relationship Id="rId25" Type="http://schemas.openxmlformats.org/officeDocument/2006/relationships/image" Target="../media/image80.emf"/><Relationship Id="rId33" Type="http://schemas.openxmlformats.org/officeDocument/2006/relationships/image" Target="../media/image88.emf"/><Relationship Id="rId38" Type="http://schemas.openxmlformats.org/officeDocument/2006/relationships/image" Target="../media/image93.emf"/><Relationship Id="rId46" Type="http://schemas.openxmlformats.org/officeDocument/2006/relationships/image" Target="../media/image101.emf"/><Relationship Id="rId20" Type="http://schemas.openxmlformats.org/officeDocument/2006/relationships/image" Target="../media/image75.emf"/><Relationship Id="rId41" Type="http://schemas.openxmlformats.org/officeDocument/2006/relationships/image" Target="../media/image96.emf"/><Relationship Id="rId1" Type="http://schemas.openxmlformats.org/officeDocument/2006/relationships/image" Target="../media/image56.emf"/><Relationship Id="rId6" Type="http://schemas.openxmlformats.org/officeDocument/2006/relationships/image" Target="../media/image61.emf"/><Relationship Id="rId15" Type="http://schemas.openxmlformats.org/officeDocument/2006/relationships/image" Target="../media/image70.emf"/><Relationship Id="rId23" Type="http://schemas.openxmlformats.org/officeDocument/2006/relationships/image" Target="../media/image78.emf"/><Relationship Id="rId28" Type="http://schemas.openxmlformats.org/officeDocument/2006/relationships/image" Target="../media/image83.emf"/><Relationship Id="rId36" Type="http://schemas.openxmlformats.org/officeDocument/2006/relationships/image" Target="../media/image91.emf"/><Relationship Id="rId49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2152650</xdr:colOff>
      <xdr:row>6</xdr:row>
      <xdr:rowOff>82550</xdr:rowOff>
    </xdr:from>
    <xdr:to>
      <xdr:col>6</xdr:col>
      <xdr:colOff>257175</xdr:colOff>
      <xdr:row>20</xdr:row>
      <xdr:rowOff>12700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7F543FD-06FB-8642-B7B4-3779D77B0B2D}"/>
            </a:ext>
          </a:extLst>
        </xdr:cNvPr>
        <xdr:cNvGrpSpPr/>
      </xdr:nvGrpSpPr>
      <xdr:grpSpPr>
        <a:xfrm>
          <a:off x="10458450" y="1530350"/>
          <a:ext cx="2132239" cy="7495721"/>
          <a:chOff x="4057650" y="1752600"/>
          <a:chExt cx="2143125" cy="4705350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63787005-9CCC-059A-2583-118531F61A82}"/>
              </a:ext>
            </a:extLst>
          </xdr:cNvPr>
          <xdr:cNvSpPr/>
        </xdr:nvSpPr>
        <xdr:spPr>
          <a:xfrm>
            <a:off x="4057650" y="1752600"/>
            <a:ext cx="2143125" cy="470535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AD724263-33F7-6B57-D14E-74F69803F4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286250" y="1905000"/>
            <a:ext cx="1666667" cy="4419048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25400</xdr:colOff>
      <xdr:row>13</xdr:row>
      <xdr:rowOff>19050</xdr:rowOff>
    </xdr:from>
    <xdr:to>
      <xdr:col>10</xdr:col>
      <xdr:colOff>0</xdr:colOff>
      <xdr:row>13</xdr:row>
      <xdr:rowOff>333375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20DCCA6-7879-0342-962A-4F93901BCB95}"/>
            </a:ext>
          </a:extLst>
        </xdr:cNvPr>
        <xdr:cNvSpPr/>
      </xdr:nvSpPr>
      <xdr:spPr>
        <a:xfrm>
          <a:off x="16725900" y="6575425"/>
          <a:ext cx="2451100" cy="3143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Median - middle data point</a:t>
          </a:r>
        </a:p>
      </xdr:txBody>
    </xdr:sp>
    <xdr:clientData/>
  </xdr:twoCellAnchor>
  <xdr:twoCellAnchor>
    <xdr:from>
      <xdr:col>6</xdr:col>
      <xdr:colOff>825499</xdr:colOff>
      <xdr:row>12</xdr:row>
      <xdr:rowOff>0</xdr:rowOff>
    </xdr:from>
    <xdr:to>
      <xdr:col>10</xdr:col>
      <xdr:colOff>0</xdr:colOff>
      <xdr:row>12</xdr:row>
      <xdr:rowOff>555625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F589A00-00BA-C84B-BE8C-4A5751AD8674}"/>
            </a:ext>
          </a:extLst>
        </xdr:cNvPr>
        <xdr:cNvSpPr/>
      </xdr:nvSpPr>
      <xdr:spPr>
        <a:xfrm>
          <a:off x="16700499" y="5635625"/>
          <a:ext cx="2476501" cy="5556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Mean - average, sum</a:t>
          </a:r>
          <a:r>
            <a:rPr lang="en-US" sz="1100" baseline="0"/>
            <a:t> of total divided by number of employees</a:t>
          </a:r>
          <a:endParaRPr lang="en-US" sz="1100"/>
        </a:p>
      </xdr:txBody>
    </xdr:sp>
    <xdr:clientData/>
  </xdr:twoCellAnchor>
  <xdr:twoCellAnchor>
    <xdr:from>
      <xdr:col>4</xdr:col>
      <xdr:colOff>3444875</xdr:colOff>
      <xdr:row>12</xdr:row>
      <xdr:rowOff>277813</xdr:rowOff>
    </xdr:from>
    <xdr:to>
      <xdr:col>6</xdr:col>
      <xdr:colOff>825499</xdr:colOff>
      <xdr:row>12</xdr:row>
      <xdr:rowOff>358775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2469112F-257E-F948-A860-DBE9AD331E2D}"/>
            </a:ext>
          </a:extLst>
        </xdr:cNvPr>
        <xdr:cNvCxnSpPr>
          <a:stCxn id="6" idx="1"/>
        </xdr:cNvCxnSpPr>
      </xdr:nvCxnSpPr>
      <xdr:spPr>
        <a:xfrm flipH="1">
          <a:off x="14636750" y="5913438"/>
          <a:ext cx="2063749" cy="80962"/>
        </a:xfrm>
        <a:prstGeom prst="line">
          <a:avLst/>
        </a:prstGeom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3619500</xdr:colOff>
      <xdr:row>12</xdr:row>
      <xdr:rowOff>635000</xdr:rowOff>
    </xdr:from>
    <xdr:to>
      <xdr:col>8</xdr:col>
      <xdr:colOff>25400</xdr:colOff>
      <xdr:row>13</xdr:row>
      <xdr:rowOff>176213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1E97C4EB-2F4F-4D4E-BBDC-73DADE3C9E77}"/>
            </a:ext>
          </a:extLst>
        </xdr:cNvPr>
        <xdr:cNvCxnSpPr>
          <a:stCxn id="5" idx="1"/>
        </xdr:cNvCxnSpPr>
      </xdr:nvCxnSpPr>
      <xdr:spPr>
        <a:xfrm flipH="1" flipV="1">
          <a:off x="14811375" y="6270625"/>
          <a:ext cx="1914525" cy="461963"/>
        </a:xfrm>
        <a:prstGeom prst="line">
          <a:avLst/>
        </a:prstGeom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3254375</xdr:colOff>
      <xdr:row>11</xdr:row>
      <xdr:rowOff>781050</xdr:rowOff>
    </xdr:from>
    <xdr:to>
      <xdr:col>4</xdr:col>
      <xdr:colOff>1644650</xdr:colOff>
      <xdr:row>12</xdr:row>
      <xdr:rowOff>142876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D2A8AFDA-F1F4-8747-BE72-236EF928B47A}"/>
            </a:ext>
          </a:extLst>
        </xdr:cNvPr>
        <xdr:cNvSpPr/>
      </xdr:nvSpPr>
      <xdr:spPr>
        <a:xfrm>
          <a:off x="10588625" y="5305425"/>
          <a:ext cx="2247900" cy="47307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Quartile - 25% of data points fall in each</a:t>
          </a:r>
          <a:r>
            <a:rPr lang="en-US" sz="1100" baseline="0"/>
            <a:t> quartile</a:t>
          </a:r>
          <a:endParaRPr lang="en-US" sz="1100"/>
        </a:p>
      </xdr:txBody>
    </xdr:sp>
    <xdr:clientData/>
  </xdr:twoCellAnchor>
  <xdr:twoCellAnchor>
    <xdr:from>
      <xdr:col>4</xdr:col>
      <xdr:colOff>1644650</xdr:colOff>
      <xdr:row>11</xdr:row>
      <xdr:rowOff>1021918</xdr:rowOff>
    </xdr:from>
    <xdr:to>
      <xdr:col>4</xdr:col>
      <xdr:colOff>2436091</xdr:colOff>
      <xdr:row>12</xdr:row>
      <xdr:rowOff>323273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4EC248AA-7452-AE4F-9549-FD42745C2CDA}"/>
            </a:ext>
          </a:extLst>
        </xdr:cNvPr>
        <xdr:cNvCxnSpPr>
          <a:endCxn id="9" idx="3"/>
        </xdr:cNvCxnSpPr>
      </xdr:nvCxnSpPr>
      <xdr:spPr>
        <a:xfrm flipH="1" flipV="1">
          <a:off x="10892559" y="5570827"/>
          <a:ext cx="791441" cy="421264"/>
        </a:xfrm>
        <a:prstGeom prst="line">
          <a:avLst/>
        </a:prstGeom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1593851</xdr:colOff>
      <xdr:row>12</xdr:row>
      <xdr:rowOff>498475</xdr:rowOff>
    </xdr:from>
    <xdr:to>
      <xdr:col>4</xdr:col>
      <xdr:colOff>2516909</xdr:colOff>
      <xdr:row>12</xdr:row>
      <xdr:rowOff>658091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391CFF88-C772-724E-B015-B6E0CD3FC58D}"/>
            </a:ext>
          </a:extLst>
        </xdr:cNvPr>
        <xdr:cNvCxnSpPr>
          <a:endCxn id="14" idx="3"/>
        </xdr:cNvCxnSpPr>
      </xdr:nvCxnSpPr>
      <xdr:spPr>
        <a:xfrm flipH="1" flipV="1">
          <a:off x="10841760" y="6167293"/>
          <a:ext cx="923058" cy="159616"/>
        </a:xfrm>
        <a:prstGeom prst="line">
          <a:avLst/>
        </a:prstGeom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3238500</xdr:colOff>
      <xdr:row>12</xdr:row>
      <xdr:rowOff>314325</xdr:rowOff>
    </xdr:from>
    <xdr:to>
      <xdr:col>4</xdr:col>
      <xdr:colOff>1593851</xdr:colOff>
      <xdr:row>12</xdr:row>
      <xdr:rowOff>682625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A8A36CB-3DE6-DD48-B1BE-E0F52596FC7F}"/>
            </a:ext>
          </a:extLst>
        </xdr:cNvPr>
        <xdr:cNvSpPr/>
      </xdr:nvSpPr>
      <xdr:spPr>
        <a:xfrm>
          <a:off x="10572750" y="5949950"/>
          <a:ext cx="2212976" cy="368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2nd &amp; 3rd Quartiles - 50% of data points fall here, largest cluster</a:t>
          </a:r>
        </a:p>
      </xdr:txBody>
    </xdr:sp>
    <xdr:clientData/>
  </xdr:twoCellAnchor>
  <xdr:twoCellAnchor>
    <xdr:from>
      <xdr:col>7</xdr:col>
      <xdr:colOff>19050</xdr:colOff>
      <xdr:row>10</xdr:row>
      <xdr:rowOff>22225</xdr:rowOff>
    </xdr:from>
    <xdr:to>
      <xdr:col>10</xdr:col>
      <xdr:colOff>15875</xdr:colOff>
      <xdr:row>10</xdr:row>
      <xdr:rowOff>666750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3A032CFD-92BD-6244-984E-4B1522E0B942}"/>
            </a:ext>
          </a:extLst>
        </xdr:cNvPr>
        <xdr:cNvSpPr/>
      </xdr:nvSpPr>
      <xdr:spPr>
        <a:xfrm>
          <a:off x="16719550" y="3419475"/>
          <a:ext cx="2473325" cy="6445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Outliers -  considered extreme</a:t>
          </a:r>
          <a:r>
            <a:rPr lang="en-US" sz="1100" baseline="0"/>
            <a:t> data points that  significantly deviate from the mean and median.</a:t>
          </a:r>
          <a:endParaRPr lang="en-US" sz="1100"/>
        </a:p>
      </xdr:txBody>
    </xdr:sp>
    <xdr:clientData/>
  </xdr:twoCellAnchor>
  <xdr:twoCellAnchor>
    <xdr:from>
      <xdr:col>5</xdr:col>
      <xdr:colOff>542636</xdr:colOff>
      <xdr:row>9</xdr:row>
      <xdr:rowOff>496454</xdr:rowOff>
    </xdr:from>
    <xdr:to>
      <xdr:col>7</xdr:col>
      <xdr:colOff>19050</xdr:colOff>
      <xdr:row>10</xdr:row>
      <xdr:rowOff>344488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5C4E278A-540B-5448-9505-DFCC2F9D2527}"/>
            </a:ext>
          </a:extLst>
        </xdr:cNvPr>
        <xdr:cNvCxnSpPr>
          <a:stCxn id="43" idx="1"/>
          <a:endCxn id="15" idx="1"/>
        </xdr:cNvCxnSpPr>
      </xdr:nvCxnSpPr>
      <xdr:spPr>
        <a:xfrm>
          <a:off x="13392727" y="3001818"/>
          <a:ext cx="1138959" cy="760125"/>
        </a:xfrm>
        <a:prstGeom prst="line">
          <a:avLst/>
        </a:prstGeom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2480829</xdr:colOff>
      <xdr:row>12</xdr:row>
      <xdr:rowOff>102466</xdr:rowOff>
    </xdr:from>
    <xdr:to>
      <xdr:col>4</xdr:col>
      <xdr:colOff>2830079</xdr:colOff>
      <xdr:row>13</xdr:row>
      <xdr:rowOff>308842</xdr:rowOff>
    </xdr:to>
    <xdr:sp macro="" textlink="">
      <xdr:nvSpPr>
        <xdr:cNvPr id="37" name="Left Brace 36">
          <a:extLst>
            <a:ext uri="{FF2B5EF4-FFF2-40B4-BE49-F238E27FC236}">
              <a16:creationId xmlns:a16="http://schemas.microsoft.com/office/drawing/2014/main" id="{DCF105B6-0738-1CD5-C84E-59B21A27026A}"/>
            </a:ext>
          </a:extLst>
        </xdr:cNvPr>
        <xdr:cNvSpPr/>
      </xdr:nvSpPr>
      <xdr:spPr>
        <a:xfrm>
          <a:off x="11728738" y="5771284"/>
          <a:ext cx="349250" cy="1130013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2378364</xdr:colOff>
      <xdr:row>12</xdr:row>
      <xdr:rowOff>46181</xdr:rowOff>
    </xdr:from>
    <xdr:to>
      <xdr:col>4</xdr:col>
      <xdr:colOff>2597727</xdr:colOff>
      <xdr:row>12</xdr:row>
      <xdr:rowOff>611908</xdr:rowOff>
    </xdr:to>
    <xdr:sp macro="" textlink="">
      <xdr:nvSpPr>
        <xdr:cNvPr id="40" name="Left Brace 39">
          <a:extLst>
            <a:ext uri="{FF2B5EF4-FFF2-40B4-BE49-F238E27FC236}">
              <a16:creationId xmlns:a16="http://schemas.microsoft.com/office/drawing/2014/main" id="{66403622-0FA4-5807-BD49-01EC712609E1}"/>
            </a:ext>
          </a:extLst>
        </xdr:cNvPr>
        <xdr:cNvSpPr/>
      </xdr:nvSpPr>
      <xdr:spPr>
        <a:xfrm>
          <a:off x="11626273" y="5714999"/>
          <a:ext cx="219363" cy="565727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11546</xdr:colOff>
      <xdr:row>8</xdr:row>
      <xdr:rowOff>242454</xdr:rowOff>
    </xdr:from>
    <xdr:to>
      <xdr:col>5</xdr:col>
      <xdr:colOff>542636</xdr:colOff>
      <xdr:row>10</xdr:row>
      <xdr:rowOff>461818</xdr:rowOff>
    </xdr:to>
    <xdr:sp macro="" textlink="">
      <xdr:nvSpPr>
        <xdr:cNvPr id="43" name="Right Brace 42">
          <a:extLst>
            <a:ext uri="{FF2B5EF4-FFF2-40B4-BE49-F238E27FC236}">
              <a16:creationId xmlns:a16="http://schemas.microsoft.com/office/drawing/2014/main" id="{1AE8EF88-3C2E-C572-5BA0-3857A2572587}"/>
            </a:ext>
          </a:extLst>
        </xdr:cNvPr>
        <xdr:cNvSpPr/>
      </xdr:nvSpPr>
      <xdr:spPr>
        <a:xfrm>
          <a:off x="12861637" y="2124363"/>
          <a:ext cx="531090" cy="175491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071" name="Picture 5">
              <a:extLst>
                <a:ext uri="{FF2B5EF4-FFF2-40B4-BE49-F238E27FC236}">
                  <a16:creationId xmlns:a16="http://schemas.microsoft.com/office/drawing/2014/main" id="{9F12B5B1-794F-7B33-FFAB-EB525A58B4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078" name="Picture 54">
              <a:extLst>
                <a:ext uri="{FF2B5EF4-FFF2-40B4-BE49-F238E27FC236}">
                  <a16:creationId xmlns:a16="http://schemas.microsoft.com/office/drawing/2014/main" id="{5B49B512-34A9-4F29-1865-C741E2E1C72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22" name="Picture 98">
              <a:extLst>
                <a:ext uri="{FF2B5EF4-FFF2-40B4-BE49-F238E27FC236}">
                  <a16:creationId xmlns:a16="http://schemas.microsoft.com/office/drawing/2014/main" id="{87C2AD92-0FC3-A6D3-3160-78E75DCC2AF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28" name="Picture 104">
              <a:extLst>
                <a:ext uri="{FF2B5EF4-FFF2-40B4-BE49-F238E27FC236}">
                  <a16:creationId xmlns:a16="http://schemas.microsoft.com/office/drawing/2014/main" id="{D8C3B58B-42BF-02E6-DF06-2B55C2B6D0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32" name="Picture 108">
              <a:extLst>
                <a:ext uri="{FF2B5EF4-FFF2-40B4-BE49-F238E27FC236}">
                  <a16:creationId xmlns:a16="http://schemas.microsoft.com/office/drawing/2014/main" id="{297911AE-992E-E9B1-7C9D-3F8391A3A85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4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48" name="Picture 124">
              <a:extLst>
                <a:ext uri="{FF2B5EF4-FFF2-40B4-BE49-F238E27FC236}">
                  <a16:creationId xmlns:a16="http://schemas.microsoft.com/office/drawing/2014/main" id="{95E8F08C-8094-457F-21A8-4064EE02BF0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5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51" name="Picture 127">
              <a:extLst>
                <a:ext uri="{FF2B5EF4-FFF2-40B4-BE49-F238E27FC236}">
                  <a16:creationId xmlns:a16="http://schemas.microsoft.com/office/drawing/2014/main" id="{0F55DA0D-385D-21B3-4BC9-B8C86C1664A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6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68" name="Picture 144">
              <a:extLst>
                <a:ext uri="{FF2B5EF4-FFF2-40B4-BE49-F238E27FC236}">
                  <a16:creationId xmlns:a16="http://schemas.microsoft.com/office/drawing/2014/main" id="{B22FA9A2-147E-1488-BD38-BF2B60A9DFD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7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76" name="Picture 152">
              <a:extLst>
                <a:ext uri="{FF2B5EF4-FFF2-40B4-BE49-F238E27FC236}">
                  <a16:creationId xmlns:a16="http://schemas.microsoft.com/office/drawing/2014/main" id="{E6A5DB3B-4846-EFE6-E43C-8AF6FE1A6A3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8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77" name="Picture 153">
              <a:extLst>
                <a:ext uri="{FF2B5EF4-FFF2-40B4-BE49-F238E27FC236}">
                  <a16:creationId xmlns:a16="http://schemas.microsoft.com/office/drawing/2014/main" id="{955F4182-1E1C-EA16-BBED-D6A3B1766D7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2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85" name="Picture 161">
              <a:extLst>
                <a:ext uri="{FF2B5EF4-FFF2-40B4-BE49-F238E27FC236}">
                  <a16:creationId xmlns:a16="http://schemas.microsoft.com/office/drawing/2014/main" id="{0ADA8992-FABA-8A73-FCBC-7E45A33DD1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0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87" name="Picture 163">
              <a:extLst>
                <a:ext uri="{FF2B5EF4-FFF2-40B4-BE49-F238E27FC236}">
                  <a16:creationId xmlns:a16="http://schemas.microsoft.com/office/drawing/2014/main" id="{8E1A5AB7-BC95-A6D9-9B7F-2B443D638E2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1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88" name="Picture 164">
              <a:extLst>
                <a:ext uri="{FF2B5EF4-FFF2-40B4-BE49-F238E27FC236}">
                  <a16:creationId xmlns:a16="http://schemas.microsoft.com/office/drawing/2014/main" id="{4F81AE94-742F-CF2B-C855-668FF5C981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2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91" name="Picture 167">
              <a:extLst>
                <a:ext uri="{FF2B5EF4-FFF2-40B4-BE49-F238E27FC236}">
                  <a16:creationId xmlns:a16="http://schemas.microsoft.com/office/drawing/2014/main" id="{1FB8106D-D7D8-FFCB-EB28-9C60E763505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3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92" name="Picture 168">
              <a:extLst>
                <a:ext uri="{FF2B5EF4-FFF2-40B4-BE49-F238E27FC236}">
                  <a16:creationId xmlns:a16="http://schemas.microsoft.com/office/drawing/2014/main" id="{33356D91-E989-2645-0FA2-3407A5272F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4"/>
                </a:ext>
              </a:extLst>
            </xdr:cNvPicPr>
          </xdr:nvPicPr>
          <xdr:blipFill>
            <a:blip xmlns:r="http://schemas.openxmlformats.org/officeDocument/2006/relationships" r:embed="rId15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198" name="Picture 174">
              <a:extLst>
                <a:ext uri="{FF2B5EF4-FFF2-40B4-BE49-F238E27FC236}">
                  <a16:creationId xmlns:a16="http://schemas.microsoft.com/office/drawing/2014/main" id="{75F166C9-22A6-8CEF-5283-B69ED20F973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5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04" name="Picture 180">
              <a:extLst>
                <a:ext uri="{FF2B5EF4-FFF2-40B4-BE49-F238E27FC236}">
                  <a16:creationId xmlns:a16="http://schemas.microsoft.com/office/drawing/2014/main" id="{95C05D9A-34D3-DD9B-E4ED-65F3998EE97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6"/>
                </a:ext>
              </a:extLst>
            </xdr:cNvPicPr>
          </xdr:nvPicPr>
          <xdr:blipFill>
            <a:blip xmlns:r="http://schemas.openxmlformats.org/officeDocument/2006/relationships" r:embed="rId17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10" name="Picture 186">
              <a:extLst>
                <a:ext uri="{FF2B5EF4-FFF2-40B4-BE49-F238E27FC236}">
                  <a16:creationId xmlns:a16="http://schemas.microsoft.com/office/drawing/2014/main" id="{DB43E312-497A-E188-12D9-0D5F356DB5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7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11" name="Picture 187">
              <a:extLst>
                <a:ext uri="{FF2B5EF4-FFF2-40B4-BE49-F238E27FC236}">
                  <a16:creationId xmlns:a16="http://schemas.microsoft.com/office/drawing/2014/main" id="{3FE4B4EC-7044-1D8B-8CEC-B7F43E1297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8"/>
                </a:ext>
              </a:extLst>
            </xdr:cNvPicPr>
          </xdr:nvPicPr>
          <xdr:blipFill>
            <a:blip xmlns:r="http://schemas.openxmlformats.org/officeDocument/2006/relationships" r:embed="rId19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26" name="Picture 202">
              <a:extLst>
                <a:ext uri="{FF2B5EF4-FFF2-40B4-BE49-F238E27FC236}">
                  <a16:creationId xmlns:a16="http://schemas.microsoft.com/office/drawing/2014/main" id="{DBA716CB-035A-4770-7B7C-DD282F6DCF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39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40" name="Picture 216">
              <a:extLst>
                <a:ext uri="{FF2B5EF4-FFF2-40B4-BE49-F238E27FC236}">
                  <a16:creationId xmlns:a16="http://schemas.microsoft.com/office/drawing/2014/main" id="{2DDEAA91-5517-91AA-40E9-D36B71BE2AF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40"/>
                </a:ext>
              </a:extLst>
            </xdr:cNvPicPr>
          </xdr:nvPicPr>
          <xdr:blipFill>
            <a:blip xmlns:r="http://schemas.openxmlformats.org/officeDocument/2006/relationships" r:embed="rId21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46" name="Picture 222">
              <a:extLst>
                <a:ext uri="{FF2B5EF4-FFF2-40B4-BE49-F238E27FC236}">
                  <a16:creationId xmlns:a16="http://schemas.microsoft.com/office/drawing/2014/main" id="{564D2C64-5C33-28CB-70B4-CB1751AC62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41"/>
                </a:ext>
              </a:extLst>
            </xdr:cNvPicPr>
          </xdr:nvPicPr>
          <xdr:blipFill>
            <a:blip xmlns:r="http://schemas.openxmlformats.org/officeDocument/2006/relationships" r:embed="rId22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48" name="Picture 224">
              <a:extLst>
                <a:ext uri="{FF2B5EF4-FFF2-40B4-BE49-F238E27FC236}">
                  <a16:creationId xmlns:a16="http://schemas.microsoft.com/office/drawing/2014/main" id="{42E6AB20-1BB2-B32A-8C4B-1B2AA9FFD4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42"/>
                </a:ext>
              </a:extLst>
            </xdr:cNvPicPr>
          </xdr:nvPicPr>
          <xdr:blipFill>
            <a:blip xmlns:r="http://schemas.openxmlformats.org/officeDocument/2006/relationships" r:embed="rId23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52" name="Picture 228">
              <a:extLst>
                <a:ext uri="{FF2B5EF4-FFF2-40B4-BE49-F238E27FC236}">
                  <a16:creationId xmlns:a16="http://schemas.microsoft.com/office/drawing/2014/main" id="{6477053A-D53F-CE47-6AD8-B605FA8E92B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43"/>
                </a:ext>
              </a:extLst>
            </xdr:cNvPicPr>
          </xdr:nvPicPr>
          <xdr:blipFill>
            <a:blip xmlns:r="http://schemas.openxmlformats.org/officeDocument/2006/relationships" r:embed="rId24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55" name="Picture 231">
              <a:extLst>
                <a:ext uri="{FF2B5EF4-FFF2-40B4-BE49-F238E27FC236}">
                  <a16:creationId xmlns:a16="http://schemas.microsoft.com/office/drawing/2014/main" id="{8F8E39D0-C92F-94DD-CB7B-381BA193309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44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56" name="Picture 232">
              <a:extLst>
                <a:ext uri="{FF2B5EF4-FFF2-40B4-BE49-F238E27FC236}">
                  <a16:creationId xmlns:a16="http://schemas.microsoft.com/office/drawing/2014/main" id="{2D3C40B4-C6B6-DCB8-AB55-7ACAEE6B8CD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45"/>
                </a:ext>
              </a:extLst>
            </xdr:cNvPicPr>
          </xdr:nvPicPr>
          <xdr:blipFill>
            <a:blip xmlns:r="http://schemas.openxmlformats.org/officeDocument/2006/relationships" r:embed="rId26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57" name="Picture 233">
              <a:extLst>
                <a:ext uri="{FF2B5EF4-FFF2-40B4-BE49-F238E27FC236}">
                  <a16:creationId xmlns:a16="http://schemas.microsoft.com/office/drawing/2014/main" id="{10ED7807-1713-AD7A-0967-CF365123FB1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46"/>
                </a:ext>
              </a:extLst>
            </xdr:cNvPicPr>
          </xdr:nvPicPr>
          <xdr:blipFill>
            <a:blip xmlns:r="http://schemas.openxmlformats.org/officeDocument/2006/relationships" r:embed="rId27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58" name="Picture 234">
              <a:extLst>
                <a:ext uri="{FF2B5EF4-FFF2-40B4-BE49-F238E27FC236}">
                  <a16:creationId xmlns:a16="http://schemas.microsoft.com/office/drawing/2014/main" id="{F8DFA61C-39C8-A8D2-F9B3-91D1359321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2047"/>
                </a:ext>
              </a:extLst>
            </xdr:cNvPicPr>
          </xdr:nvPicPr>
          <xdr:blipFill>
            <a:blip xmlns:r="http://schemas.openxmlformats.org/officeDocument/2006/relationships" r:embed="rId28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60" name="Picture 236">
              <a:extLst>
                <a:ext uri="{FF2B5EF4-FFF2-40B4-BE49-F238E27FC236}">
                  <a16:creationId xmlns:a16="http://schemas.microsoft.com/office/drawing/2014/main" id="{A40E3D7B-773D-BDB6-8834-1FB568B6E3D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68"/>
                </a:ext>
              </a:extLst>
            </xdr:cNvPicPr>
          </xdr:nvPicPr>
          <xdr:blipFill>
            <a:blip xmlns:r="http://schemas.openxmlformats.org/officeDocument/2006/relationships" r:embed="rId29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61" name="Picture 237">
              <a:extLst>
                <a:ext uri="{FF2B5EF4-FFF2-40B4-BE49-F238E27FC236}">
                  <a16:creationId xmlns:a16="http://schemas.microsoft.com/office/drawing/2014/main" id="{2B8C8D61-AE19-ADF9-F2C2-2ADDF92FBDD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69"/>
                </a:ext>
              </a:extLst>
            </xdr:cNvPicPr>
          </xdr:nvPicPr>
          <xdr:blipFill>
            <a:blip xmlns:r="http://schemas.openxmlformats.org/officeDocument/2006/relationships" r:embed="rId30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66" name="Picture 242">
              <a:extLst>
                <a:ext uri="{FF2B5EF4-FFF2-40B4-BE49-F238E27FC236}">
                  <a16:creationId xmlns:a16="http://schemas.microsoft.com/office/drawing/2014/main" id="{A1676FF4-90A8-33DF-3662-CF87775D11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0"/>
                </a:ext>
              </a:extLst>
            </xdr:cNvPicPr>
          </xdr:nvPicPr>
          <xdr:blipFill>
            <a:blip xmlns:r="http://schemas.openxmlformats.org/officeDocument/2006/relationships" r:embed="rId31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69" name="Picture 245">
              <a:extLst>
                <a:ext uri="{FF2B5EF4-FFF2-40B4-BE49-F238E27FC236}">
                  <a16:creationId xmlns:a16="http://schemas.microsoft.com/office/drawing/2014/main" id="{F2FFA80A-3FFE-5FEF-5BDC-03279B3A986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1"/>
                </a:ext>
              </a:extLst>
            </xdr:cNvPicPr>
          </xdr:nvPicPr>
          <xdr:blipFill>
            <a:blip xmlns:r="http://schemas.openxmlformats.org/officeDocument/2006/relationships" r:embed="rId32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70" name="Picture 246">
              <a:extLst>
                <a:ext uri="{FF2B5EF4-FFF2-40B4-BE49-F238E27FC236}">
                  <a16:creationId xmlns:a16="http://schemas.microsoft.com/office/drawing/2014/main" id="{55BB6012-1020-4EF4-C8D3-AF1D4CC95CB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2"/>
                </a:ext>
              </a:extLst>
            </xdr:cNvPicPr>
          </xdr:nvPicPr>
          <xdr:blipFill>
            <a:blip xmlns:r="http://schemas.openxmlformats.org/officeDocument/2006/relationships" r:embed="rId33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80" name="Picture 256">
              <a:extLst>
                <a:ext uri="{FF2B5EF4-FFF2-40B4-BE49-F238E27FC236}">
                  <a16:creationId xmlns:a16="http://schemas.microsoft.com/office/drawing/2014/main" id="{401B9EB7-E6FD-362E-70F6-9951707CDAD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3"/>
                </a:ext>
              </a:extLst>
            </xdr:cNvPicPr>
          </xdr:nvPicPr>
          <xdr:blipFill>
            <a:blip xmlns:r="http://schemas.openxmlformats.org/officeDocument/2006/relationships" r:embed="rId34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81" name="Picture 257">
              <a:extLst>
                <a:ext uri="{FF2B5EF4-FFF2-40B4-BE49-F238E27FC236}">
                  <a16:creationId xmlns:a16="http://schemas.microsoft.com/office/drawing/2014/main" id="{88726207-AF3B-D0A7-C527-800D569F441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4"/>
                </a:ext>
              </a:extLst>
            </xdr:cNvPicPr>
          </xdr:nvPicPr>
          <xdr:blipFill>
            <a:blip xmlns:r="http://schemas.openxmlformats.org/officeDocument/2006/relationships" r:embed="rId35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91" name="Picture 267">
              <a:extLst>
                <a:ext uri="{FF2B5EF4-FFF2-40B4-BE49-F238E27FC236}">
                  <a16:creationId xmlns:a16="http://schemas.microsoft.com/office/drawing/2014/main" id="{90C6B12B-8061-2B6F-76D0-963E50D86C3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5"/>
                </a:ext>
              </a:extLst>
            </xdr:cNvPicPr>
          </xdr:nvPicPr>
          <xdr:blipFill>
            <a:blip xmlns:r="http://schemas.openxmlformats.org/officeDocument/2006/relationships" r:embed="rId36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92" name="Picture 268">
              <a:extLst>
                <a:ext uri="{FF2B5EF4-FFF2-40B4-BE49-F238E27FC236}">
                  <a16:creationId xmlns:a16="http://schemas.microsoft.com/office/drawing/2014/main" id="{57175A15-2557-6368-ACB8-44D7FFC949B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6"/>
                </a:ext>
              </a:extLst>
            </xdr:cNvPicPr>
          </xdr:nvPicPr>
          <xdr:blipFill>
            <a:blip xmlns:r="http://schemas.openxmlformats.org/officeDocument/2006/relationships" r:embed="rId37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93" name="Picture 269">
              <a:extLst>
                <a:ext uri="{FF2B5EF4-FFF2-40B4-BE49-F238E27FC236}">
                  <a16:creationId xmlns:a16="http://schemas.microsoft.com/office/drawing/2014/main" id="{5EC53582-A919-4571-DDCC-A6E6D38F3D2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7"/>
                </a:ext>
              </a:extLst>
            </xdr:cNvPicPr>
          </xdr:nvPicPr>
          <xdr:blipFill>
            <a:blip xmlns:r="http://schemas.openxmlformats.org/officeDocument/2006/relationships" r:embed="rId38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94" name="Picture 270">
              <a:extLst>
                <a:ext uri="{FF2B5EF4-FFF2-40B4-BE49-F238E27FC236}">
                  <a16:creationId xmlns:a16="http://schemas.microsoft.com/office/drawing/2014/main" id="{44151A85-7B65-9106-70A8-E7383536F4F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8"/>
                </a:ext>
              </a:extLst>
            </xdr:cNvPicPr>
          </xdr:nvPicPr>
          <xdr:blipFill>
            <a:blip xmlns:r="http://schemas.openxmlformats.org/officeDocument/2006/relationships" r:embed="rId39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97" name="Picture 273">
              <a:extLst>
                <a:ext uri="{FF2B5EF4-FFF2-40B4-BE49-F238E27FC236}">
                  <a16:creationId xmlns:a16="http://schemas.microsoft.com/office/drawing/2014/main" id="{9C7B372E-2CAF-83D0-69F6-4C4169E01A5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79"/>
                </a:ext>
              </a:extLst>
            </xdr:cNvPicPr>
          </xdr:nvPicPr>
          <xdr:blipFill>
            <a:blip xmlns:r="http://schemas.openxmlformats.org/officeDocument/2006/relationships" r:embed="rId40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98" name="Picture 274">
              <a:extLst>
                <a:ext uri="{FF2B5EF4-FFF2-40B4-BE49-F238E27FC236}">
                  <a16:creationId xmlns:a16="http://schemas.microsoft.com/office/drawing/2014/main" id="{C97A564A-3F54-C237-E5F5-3204B50B940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0"/>
                </a:ext>
              </a:extLst>
            </xdr:cNvPicPr>
          </xdr:nvPicPr>
          <xdr:blipFill>
            <a:blip xmlns:r="http://schemas.openxmlformats.org/officeDocument/2006/relationships" r:embed="rId41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299" name="Picture 275">
              <a:extLst>
                <a:ext uri="{FF2B5EF4-FFF2-40B4-BE49-F238E27FC236}">
                  <a16:creationId xmlns:a16="http://schemas.microsoft.com/office/drawing/2014/main" id="{B3698244-9E90-A396-CBBA-5A49F45746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1"/>
                </a:ext>
              </a:extLst>
            </xdr:cNvPicPr>
          </xdr:nvPicPr>
          <xdr:blipFill>
            <a:blip xmlns:r="http://schemas.openxmlformats.org/officeDocument/2006/relationships" r:embed="rId42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01" name="Picture 277">
              <a:extLst>
                <a:ext uri="{FF2B5EF4-FFF2-40B4-BE49-F238E27FC236}">
                  <a16:creationId xmlns:a16="http://schemas.microsoft.com/office/drawing/2014/main" id="{200F0DDB-72AA-929F-1356-C38DDCAD63F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2"/>
                </a:ext>
              </a:extLst>
            </xdr:cNvPicPr>
          </xdr:nvPicPr>
          <xdr:blipFill>
            <a:blip xmlns:r="http://schemas.openxmlformats.org/officeDocument/2006/relationships" r:embed="rId43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02" name="Picture 278">
              <a:extLst>
                <a:ext uri="{FF2B5EF4-FFF2-40B4-BE49-F238E27FC236}">
                  <a16:creationId xmlns:a16="http://schemas.microsoft.com/office/drawing/2014/main" id="{D79EBC94-70E2-FB16-FD6C-51175CBBED9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3"/>
                </a:ext>
              </a:extLst>
            </xdr:cNvPicPr>
          </xdr:nvPicPr>
          <xdr:blipFill>
            <a:blip xmlns:r="http://schemas.openxmlformats.org/officeDocument/2006/relationships" r:embed="rId44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03" name="Picture 279">
              <a:extLst>
                <a:ext uri="{FF2B5EF4-FFF2-40B4-BE49-F238E27FC236}">
                  <a16:creationId xmlns:a16="http://schemas.microsoft.com/office/drawing/2014/main" id="{F7134353-DBBA-F503-0260-6E43C54A6A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4"/>
                </a:ext>
              </a:extLst>
            </xdr:cNvPicPr>
          </xdr:nvPicPr>
          <xdr:blipFill>
            <a:blip xmlns:r="http://schemas.openxmlformats.org/officeDocument/2006/relationships" r:embed="rId45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04" name="Picture 280">
              <a:extLst>
                <a:ext uri="{FF2B5EF4-FFF2-40B4-BE49-F238E27FC236}">
                  <a16:creationId xmlns:a16="http://schemas.microsoft.com/office/drawing/2014/main" id="{534E54D4-77DF-AF98-44B2-00379BEE98A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5"/>
                </a:ext>
              </a:extLst>
            </xdr:cNvPicPr>
          </xdr:nvPicPr>
          <xdr:blipFill>
            <a:blip xmlns:r="http://schemas.openxmlformats.org/officeDocument/2006/relationships" r:embed="rId46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06" name="Picture 282">
              <a:extLst>
                <a:ext uri="{FF2B5EF4-FFF2-40B4-BE49-F238E27FC236}">
                  <a16:creationId xmlns:a16="http://schemas.microsoft.com/office/drawing/2014/main" id="{6ACD5ED7-2D78-BB22-B3D3-08079D6A2A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6"/>
                </a:ext>
              </a:extLst>
            </xdr:cNvPicPr>
          </xdr:nvPicPr>
          <xdr:blipFill>
            <a:blip xmlns:r="http://schemas.openxmlformats.org/officeDocument/2006/relationships" r:embed="rId47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15" name="Picture 291">
              <a:extLst>
                <a:ext uri="{FF2B5EF4-FFF2-40B4-BE49-F238E27FC236}">
                  <a16:creationId xmlns:a16="http://schemas.microsoft.com/office/drawing/2014/main" id="{B1329EDA-E42A-16EC-CA19-7EBA708D96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7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19" name="Picture 295">
              <a:extLst>
                <a:ext uri="{FF2B5EF4-FFF2-40B4-BE49-F238E27FC236}">
                  <a16:creationId xmlns:a16="http://schemas.microsoft.com/office/drawing/2014/main" id="{4726965F-87F9-8CD0-AE6F-0B1E23A6C9B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8"/>
                </a:ext>
              </a:extLst>
            </xdr:cNvPicPr>
          </xdr:nvPicPr>
          <xdr:blipFill>
            <a:blip xmlns:r="http://schemas.openxmlformats.org/officeDocument/2006/relationships" r:embed="rId49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22" name="Picture 298">
              <a:extLst>
                <a:ext uri="{FF2B5EF4-FFF2-40B4-BE49-F238E27FC236}">
                  <a16:creationId xmlns:a16="http://schemas.microsoft.com/office/drawing/2014/main" id="{9CA8E020-4CD6-0B0E-ED6B-664B4DA52DD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89"/>
                </a:ext>
              </a:extLst>
            </xdr:cNvPicPr>
          </xdr:nvPicPr>
          <xdr:blipFill>
            <a:blip xmlns:r="http://schemas.openxmlformats.org/officeDocument/2006/relationships" r:embed="rId50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25" name="Picture 301">
              <a:extLst>
                <a:ext uri="{FF2B5EF4-FFF2-40B4-BE49-F238E27FC236}">
                  <a16:creationId xmlns:a16="http://schemas.microsoft.com/office/drawing/2014/main" id="{83A91477-6E90-3CD3-63FC-713C092205B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90"/>
                </a:ext>
              </a:extLst>
            </xdr:cNvPicPr>
          </xdr:nvPicPr>
          <xdr:blipFill>
            <a:blip xmlns:r="http://schemas.openxmlformats.org/officeDocument/2006/relationships" r:embed="rId51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26" name="Picture 302">
              <a:extLst>
                <a:ext uri="{FF2B5EF4-FFF2-40B4-BE49-F238E27FC236}">
                  <a16:creationId xmlns:a16="http://schemas.microsoft.com/office/drawing/2014/main" id="{E4919026-9DEB-2315-F019-39FD8059EC6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91"/>
                </a:ext>
              </a:extLst>
            </xdr:cNvPicPr>
          </xdr:nvPicPr>
          <xdr:blipFill>
            <a:blip xmlns:r="http://schemas.openxmlformats.org/officeDocument/2006/relationships" r:embed="rId52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10</xdr:row>
          <xdr:rowOff>19050</xdr:rowOff>
        </xdr:from>
        <xdr:to>
          <xdr:col>6</xdr:col>
          <xdr:colOff>129540</xdr:colOff>
          <xdr:row>34</xdr:row>
          <xdr:rowOff>114300</xdr:rowOff>
        </xdr:to>
        <xdr:pic>
          <xdr:nvPicPr>
            <xdr:cNvPr id="1329" name="Picture 305">
              <a:extLst>
                <a:ext uri="{FF2B5EF4-FFF2-40B4-BE49-F238E27FC236}">
                  <a16:creationId xmlns:a16="http://schemas.microsoft.com/office/drawing/2014/main" id="{7B02D405-6471-579B-D845-80828F85546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ackground!$AA$14:$AA$29" spid="_x0000_s7192"/>
                </a:ext>
              </a:extLst>
            </xdr:cNvPicPr>
          </xdr:nvPicPr>
          <xdr:blipFill>
            <a:blip xmlns:r="http://schemas.openxmlformats.org/officeDocument/2006/relationships" r:embed="rId53"/>
            <a:srcRect/>
            <a:stretch>
              <a:fillRect/>
            </a:stretch>
          </xdr:blipFill>
          <xdr:spPr bwMode="auto">
            <a:xfrm>
              <a:off x="238125" y="2200275"/>
              <a:ext cx="4743450" cy="46672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9525</xdr:colOff>
      <xdr:row>39</xdr:row>
      <xdr:rowOff>43816</xdr:rowOff>
    </xdr:from>
    <xdr:to>
      <xdr:col>1</xdr:col>
      <xdr:colOff>2068804</xdr:colOff>
      <xdr:row>43</xdr:row>
      <xdr:rowOff>100965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2A6FC0-38B4-E06F-7E83-0E8D1DBFC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7397116"/>
          <a:ext cx="2059279" cy="781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228600</xdr:colOff>
      <xdr:row>7</xdr:row>
      <xdr:rowOff>142875</xdr:rowOff>
    </xdr:from>
    <xdr:to>
      <xdr:col>23</xdr:col>
      <xdr:colOff>314325</xdr:colOff>
      <xdr:row>32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5CB5F2-A547-486A-81D5-03CF245FB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34</xdr:row>
      <xdr:rowOff>52386</xdr:rowOff>
    </xdr:from>
    <xdr:to>
      <xdr:col>26</xdr:col>
      <xdr:colOff>2457450</xdr:colOff>
      <xdr:row>49</xdr:row>
      <xdr:rowOff>19049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B296C176-E372-EAAF-395C-FB6AC222FD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26440" y="6270306"/>
              <a:ext cx="4255770" cy="27098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28574</xdr:colOff>
      <xdr:row>13</xdr:row>
      <xdr:rowOff>19050</xdr:rowOff>
    </xdr:from>
    <xdr:to>
      <xdr:col>28</xdr:col>
      <xdr:colOff>142875</xdr:colOff>
      <xdr:row>28</xdr:row>
      <xdr:rowOff>114300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3FE88ECC-752A-BD39-FE01-18A4C0E72B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53334" y="2396490"/>
              <a:ext cx="4518661" cy="2838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576724</xdr:colOff>
      <xdr:row>13</xdr:row>
      <xdr:rowOff>95249</xdr:rowOff>
    </xdr:from>
    <xdr:to>
      <xdr:col>26</xdr:col>
      <xdr:colOff>2714112</xdr:colOff>
      <xdr:row>16</xdr:row>
      <xdr:rowOff>47624</xdr:rowOff>
    </xdr:to>
    <xdr:sp macro="" textlink="$S$3">
      <xdr:nvSpPr>
        <xdr:cNvPr id="5" name="TextBox 4">
          <a:extLst>
            <a:ext uri="{FF2B5EF4-FFF2-40B4-BE49-F238E27FC236}">
              <a16:creationId xmlns:a16="http://schemas.microsoft.com/office/drawing/2014/main" id="{4239F1CF-6F2E-7EF7-5084-BE70943A6A35}"/>
            </a:ext>
          </a:extLst>
        </xdr:cNvPr>
        <xdr:cNvSpPr txBox="1"/>
      </xdr:nvSpPr>
      <xdr:spPr>
        <a:xfrm>
          <a:off x="15570918" y="2625007"/>
          <a:ext cx="2137388" cy="5361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944F568-B6FE-4341-8340-7601C57D4BE0}" type="TxLink">
            <a:rPr lang="en-US" sz="12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Professionals</a:t>
          </a:fld>
          <a:endParaRPr lang="en-US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26</xdr:col>
      <xdr:colOff>2858829</xdr:colOff>
      <xdr:row>12</xdr:row>
      <xdr:rowOff>28777</xdr:rowOff>
    </xdr:from>
    <xdr:to>
      <xdr:col>28</xdr:col>
      <xdr:colOff>29904</xdr:colOff>
      <xdr:row>28</xdr:row>
      <xdr:rowOff>109073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B5386402-12B4-A871-05B3-D89057C75371}"/>
            </a:ext>
          </a:extLst>
        </xdr:cNvPr>
        <xdr:cNvSpPr/>
      </xdr:nvSpPr>
      <xdr:spPr>
        <a:xfrm>
          <a:off x="17853023" y="2363938"/>
          <a:ext cx="1472687" cy="319384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892504</xdr:colOff>
      <xdr:row>27</xdr:row>
      <xdr:rowOff>152119</xdr:rowOff>
    </xdr:from>
    <xdr:to>
      <xdr:col>26</xdr:col>
      <xdr:colOff>1370681</xdr:colOff>
      <xdr:row>29</xdr:row>
      <xdr:rowOff>20080</xdr:rowOff>
    </xdr:to>
    <xdr:sp macro="" textlink="$T$1">
      <xdr:nvSpPr>
        <xdr:cNvPr id="7" name="TextBox 1">
          <a:extLst>
            <a:ext uri="{FF2B5EF4-FFF2-40B4-BE49-F238E27FC236}">
              <a16:creationId xmlns:a16="http://schemas.microsoft.com/office/drawing/2014/main" id="{A46376AA-4FFF-53CF-A831-E98C99027050}"/>
            </a:ext>
          </a:extLst>
        </xdr:cNvPr>
        <xdr:cNvSpPr txBox="1"/>
      </xdr:nvSpPr>
      <xdr:spPr>
        <a:xfrm>
          <a:off x="15821688" y="5295619"/>
          <a:ext cx="478177" cy="24896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fld id="{BDF55609-B41A-4F3D-9E8F-4D8BB2C93879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43.9%</a:t>
          </a:fld>
          <a:endParaRPr lang="en-US" sz="400"/>
        </a:p>
      </xdr:txBody>
    </xdr:sp>
    <xdr:clientData/>
  </xdr:twoCellAnchor>
  <xdr:twoCellAnchor>
    <xdr:from>
      <xdr:col>26</xdr:col>
      <xdr:colOff>1827441</xdr:colOff>
      <xdr:row>27</xdr:row>
      <xdr:rowOff>151323</xdr:rowOff>
    </xdr:from>
    <xdr:to>
      <xdr:col>26</xdr:col>
      <xdr:colOff>2305618</xdr:colOff>
      <xdr:row>29</xdr:row>
      <xdr:rowOff>19284</xdr:rowOff>
    </xdr:to>
    <xdr:sp macro="" textlink="$T$2">
      <xdr:nvSpPr>
        <xdr:cNvPr id="8" name="TextBox 1">
          <a:extLst>
            <a:ext uri="{FF2B5EF4-FFF2-40B4-BE49-F238E27FC236}">
              <a16:creationId xmlns:a16="http://schemas.microsoft.com/office/drawing/2014/main" id="{4D5113FC-58AA-438D-85CD-86C7EF95581F}"/>
            </a:ext>
          </a:extLst>
        </xdr:cNvPr>
        <xdr:cNvSpPr txBox="1"/>
      </xdr:nvSpPr>
      <xdr:spPr>
        <a:xfrm>
          <a:off x="16756625" y="5294823"/>
          <a:ext cx="478177" cy="24896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fld id="{D8E1C498-D1E2-4FBA-8BA8-45599E7756F9}" type="TxLink">
            <a:rPr lang="en-US" sz="7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56.1%</a:t>
          </a:fld>
          <a:endParaRPr lang="en-US" sz="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0.73618</cdr:x>
      <cdr:y>0.87984</cdr:y>
    </cdr:from>
    <cdr:to>
      <cdr:x>0.83317</cdr:x>
      <cdr:y>0.93279</cdr:y>
    </cdr:to>
    <cdr:sp macro="" textlink="Background!#REF!">
      <cdr:nvSpPr>
        <cdr:cNvPr id="4" name="TextBox 3"/>
        <cdr:cNvSpPr txBox="1"/>
      </cdr:nvSpPr>
      <cdr:spPr>
        <a:xfrm xmlns:a="http://schemas.openxmlformats.org/drawingml/2006/main">
          <a:off x="3614740" y="4114799"/>
          <a:ext cx="4762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39C9A7A-FABA-45F4-85D9-172D585E23F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70%</a:t>
          </a:fld>
          <a:endParaRPr lang="en-US" sz="1100"/>
        </a:p>
      </cdr:txBody>
    </cdr:sp>
  </cdr:relSizeAnchor>
  <cdr:relSizeAnchor xmlns:cdr="http://schemas.openxmlformats.org/drawingml/2006/chartDrawing">
    <cdr:from>
      <cdr:x>0.30133</cdr:x>
      <cdr:y>0.88663</cdr:y>
    </cdr:from>
    <cdr:to>
      <cdr:x>0.39832</cdr:x>
      <cdr:y>0.93958</cdr:y>
    </cdr:to>
    <cdr:sp macro="" textlink="Background!#REF!">
      <cdr:nvSpPr>
        <cdr:cNvPr id="5" name="TextBox 1"/>
        <cdr:cNvSpPr txBox="1"/>
      </cdr:nvSpPr>
      <cdr:spPr>
        <a:xfrm xmlns:a="http://schemas.openxmlformats.org/drawingml/2006/main">
          <a:off x="1479550" y="4146550"/>
          <a:ext cx="4762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1663E99-40B0-468C-A190-489181B12BD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30%</a:t>
          </a:fld>
          <a:endParaRPr lang="en-US" sz="1100"/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777C31F-30E6-9F4A-AC46-6905C69D9EB8}" name="Table13" displayName="Table13" ref="A8:C14" totalsRowShown="0" headerRowDxfId="4" dataDxfId="3">
  <autoFilter ref="A8:C14" xr:uid="{5777C31F-30E6-9F4A-AC46-6905C69D9EB8}"/>
  <tableColumns count="3">
    <tableColumn id="1" xr3:uid="{2D1BCD0F-2D57-A64A-A7F9-0446227F15B5}" name="Step" dataDxfId="2"/>
    <tableColumn id="2" xr3:uid="{C0797E07-8B3E-0A43-9C41-E96BC1D1C009}" name="Instruction" dataDxfId="1"/>
    <tableColumn id="3" xr3:uid="{3276A570-1D34-A545-B15A-967168F5EB7B}" name="Note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58318-FB35-F141-AF12-D9070A1D7309}">
  <dimension ref="A2:F24"/>
  <sheetViews>
    <sheetView zoomScale="70" zoomScaleNormal="70" workbookViewId="0">
      <selection activeCell="I24" sqref="I24"/>
    </sheetView>
  </sheetViews>
  <sheetFormatPr defaultColWidth="11.44140625" defaultRowHeight="14.4" x14ac:dyDescent="0.3"/>
  <cols>
    <col min="1" max="1" width="4.33203125" customWidth="1"/>
    <col min="2" max="2" width="50.6640625" customWidth="1"/>
    <col min="3" max="3" width="41.109375" customWidth="1"/>
    <col min="4" max="4" width="25.109375" customWidth="1"/>
    <col min="5" max="5" width="47.33203125" customWidth="1"/>
  </cols>
  <sheetData>
    <row r="2" spans="1:6" ht="23.4" x14ac:dyDescent="0.3">
      <c r="A2" s="37" t="s">
        <v>0</v>
      </c>
      <c r="B2" s="37"/>
      <c r="C2" s="9"/>
      <c r="E2" s="37" t="s">
        <v>1</v>
      </c>
      <c r="F2" s="37"/>
    </row>
    <row r="3" spans="1:6" ht="24" customHeight="1" x14ac:dyDescent="0.3">
      <c r="A3" s="36" t="s">
        <v>2</v>
      </c>
      <c r="B3" s="34"/>
      <c r="C3" s="9"/>
      <c r="E3" s="38"/>
    </row>
    <row r="4" spans="1:6" ht="23.4" x14ac:dyDescent="0.45">
      <c r="A4" s="35" t="s">
        <v>3</v>
      </c>
      <c r="B4" s="33"/>
      <c r="E4" s="37"/>
      <c r="F4" s="37"/>
    </row>
    <row r="7" spans="1:6" x14ac:dyDescent="0.3">
      <c r="A7" s="9"/>
    </row>
    <row r="8" spans="1:6" x14ac:dyDescent="0.3">
      <c r="A8" s="28" t="s">
        <v>4</v>
      </c>
      <c r="B8" s="28" t="s">
        <v>5</v>
      </c>
      <c r="C8" s="28" t="s">
        <v>6</v>
      </c>
    </row>
    <row r="9" spans="1:6" ht="48.9" customHeight="1" x14ac:dyDescent="0.3">
      <c r="A9" s="28">
        <v>1</v>
      </c>
      <c r="B9" s="29" t="s">
        <v>7</v>
      </c>
      <c r="C9" s="29" t="s">
        <v>8</v>
      </c>
    </row>
    <row r="10" spans="1:6" ht="72" customHeight="1" x14ac:dyDescent="0.3">
      <c r="A10" s="30">
        <v>2</v>
      </c>
      <c r="B10" s="29" t="s">
        <v>9</v>
      </c>
      <c r="C10" s="29" t="s">
        <v>10</v>
      </c>
    </row>
    <row r="11" spans="1:6" ht="89.1" customHeight="1" x14ac:dyDescent="0.3">
      <c r="A11" s="30">
        <v>3</v>
      </c>
      <c r="B11" s="29" t="s">
        <v>11</v>
      </c>
      <c r="C11" s="29" t="s">
        <v>12</v>
      </c>
    </row>
    <row r="12" spans="1:6" ht="87.9" customHeight="1" x14ac:dyDescent="0.3">
      <c r="A12" s="30">
        <v>4</v>
      </c>
      <c r="B12" s="29" t="s">
        <v>13</v>
      </c>
      <c r="C12" s="29"/>
    </row>
    <row r="13" spans="1:6" ht="72.900000000000006" customHeight="1" x14ac:dyDescent="0.3">
      <c r="A13" s="30">
        <v>5</v>
      </c>
      <c r="B13" s="29" t="s">
        <v>14</v>
      </c>
      <c r="C13" s="31"/>
    </row>
    <row r="14" spans="1:6" ht="108.9" customHeight="1" x14ac:dyDescent="0.3">
      <c r="A14" s="30">
        <v>6</v>
      </c>
      <c r="B14" s="29" t="s">
        <v>15</v>
      </c>
      <c r="C14" s="29" t="s">
        <v>16</v>
      </c>
    </row>
    <row r="15" spans="1:6" x14ac:dyDescent="0.3">
      <c r="A15" s="30"/>
      <c r="B15" s="29"/>
      <c r="C15" s="29"/>
    </row>
    <row r="22" spans="1:2" ht="23.4" x14ac:dyDescent="0.45">
      <c r="A22" s="24"/>
      <c r="B22" s="32"/>
    </row>
    <row r="23" spans="1:2" ht="21" x14ac:dyDescent="0.4">
      <c r="A23" s="26"/>
      <c r="B23" s="9"/>
    </row>
    <row r="24" spans="1:2" x14ac:dyDescent="0.3">
      <c r="A24" s="32"/>
      <c r="B24" s="25"/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5D9DF-969B-4ABE-A0CA-82CA6AD5B614}">
  <sheetPr codeName="Sheet1"/>
  <dimension ref="A1:B26"/>
  <sheetViews>
    <sheetView workbookViewId="0">
      <selection activeCell="A4" sqref="A4"/>
    </sheetView>
  </sheetViews>
  <sheetFormatPr defaultColWidth="8.88671875" defaultRowHeight="14.4" x14ac:dyDescent="0.3"/>
  <cols>
    <col min="1" max="1" width="43.109375" bestFit="1" customWidth="1"/>
    <col min="2" max="2" width="8.44140625" customWidth="1"/>
  </cols>
  <sheetData>
    <row r="1" spans="1:2" ht="23.4" x14ac:dyDescent="0.3">
      <c r="A1" s="37" t="s">
        <v>17</v>
      </c>
    </row>
    <row r="3" spans="1:2" x14ac:dyDescent="0.3">
      <c r="A3" s="19" t="s">
        <v>18</v>
      </c>
      <c r="B3" s="19"/>
    </row>
    <row r="4" spans="1:2" x14ac:dyDescent="0.3">
      <c r="A4" s="1" t="s">
        <v>19</v>
      </c>
      <c r="B4" s="1"/>
    </row>
    <row r="5" spans="1:2" x14ac:dyDescent="0.3">
      <c r="A5" s="18" t="s">
        <v>20</v>
      </c>
      <c r="B5" s="1"/>
    </row>
    <row r="6" spans="1:2" x14ac:dyDescent="0.3">
      <c r="A6" s="18" t="s">
        <v>21</v>
      </c>
      <c r="B6" s="1"/>
    </row>
    <row r="7" spans="1:2" x14ac:dyDescent="0.3">
      <c r="A7" s="18" t="s">
        <v>22</v>
      </c>
      <c r="B7" s="1"/>
    </row>
    <row r="8" spans="1:2" x14ac:dyDescent="0.3">
      <c r="A8" s="18" t="s">
        <v>23</v>
      </c>
      <c r="B8" s="1"/>
    </row>
    <row r="9" spans="1:2" x14ac:dyDescent="0.3">
      <c r="A9" s="18" t="s">
        <v>24</v>
      </c>
      <c r="B9" s="1"/>
    </row>
    <row r="10" spans="1:2" x14ac:dyDescent="0.3">
      <c r="A10" s="18" t="s">
        <v>25</v>
      </c>
      <c r="B10" s="1"/>
    </row>
    <row r="11" spans="1:2" x14ac:dyDescent="0.3">
      <c r="A11" s="18" t="s">
        <v>26</v>
      </c>
      <c r="B11" s="1"/>
    </row>
    <row r="12" spans="1:2" x14ac:dyDescent="0.3">
      <c r="A12" s="18" t="s">
        <v>27</v>
      </c>
      <c r="B12" s="1"/>
    </row>
    <row r="13" spans="1:2" x14ac:dyDescent="0.3">
      <c r="A13" s="18" t="s">
        <v>28</v>
      </c>
      <c r="B13" s="1"/>
    </row>
    <row r="14" spans="1:2" x14ac:dyDescent="0.3">
      <c r="A14" s="18" t="s">
        <v>29</v>
      </c>
      <c r="B14" s="1"/>
    </row>
    <row r="15" spans="1:2" x14ac:dyDescent="0.3">
      <c r="A15" s="18"/>
      <c r="B15" s="1"/>
    </row>
    <row r="16" spans="1:2" x14ac:dyDescent="0.3">
      <c r="A16" s="18"/>
      <c r="B16" s="1"/>
    </row>
    <row r="17" spans="1:2" x14ac:dyDescent="0.3">
      <c r="A17" s="18"/>
      <c r="B17" s="1"/>
    </row>
    <row r="18" spans="1:2" x14ac:dyDescent="0.3">
      <c r="A18" s="18"/>
      <c r="B18" s="1"/>
    </row>
    <row r="19" spans="1:2" x14ac:dyDescent="0.3">
      <c r="A19" s="18"/>
      <c r="B19" s="1"/>
    </row>
    <row r="20" spans="1:2" x14ac:dyDescent="0.3">
      <c r="A20" s="18"/>
      <c r="B20" s="1"/>
    </row>
    <row r="21" spans="1:2" x14ac:dyDescent="0.3">
      <c r="A21" s="18"/>
      <c r="B21" s="1"/>
    </row>
    <row r="22" spans="1:2" x14ac:dyDescent="0.3">
      <c r="A22" s="18"/>
      <c r="B22" s="1"/>
    </row>
    <row r="23" spans="1:2" x14ac:dyDescent="0.3">
      <c r="A23" s="18"/>
      <c r="B23" s="1"/>
    </row>
    <row r="24" spans="1:2" x14ac:dyDescent="0.3">
      <c r="A24" s="18"/>
      <c r="B24" s="1"/>
    </row>
    <row r="25" spans="1:2" x14ac:dyDescent="0.3">
      <c r="B25" s="1"/>
    </row>
    <row r="26" spans="1:2" x14ac:dyDescent="0.3">
      <c r="B26" s="1"/>
    </row>
  </sheetData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1"/>
  </sheetPr>
  <dimension ref="A1:J888"/>
  <sheetViews>
    <sheetView showGridLines="0" workbookViewId="0">
      <pane ySplit="3" topLeftCell="A100" activePane="bottomLeft" state="frozenSplit"/>
      <selection pane="bottomLeft" activeCell="C874" sqref="C874"/>
    </sheetView>
  </sheetViews>
  <sheetFormatPr defaultColWidth="8.88671875" defaultRowHeight="14.4" outlineLevelCol="1" x14ac:dyDescent="0.3"/>
  <cols>
    <col min="1" max="1" width="14.44140625" style="41" bestFit="1" customWidth="1"/>
    <col min="2" max="2" width="43.109375" style="14" bestFit="1" customWidth="1"/>
    <col min="3" max="3" width="26.44140625" style="14" bestFit="1" customWidth="1"/>
    <col min="4" max="4" width="9.109375" style="11" hidden="1" customWidth="1" outlineLevel="1"/>
    <col min="5" max="5" width="51" style="11" hidden="1" customWidth="1" outlineLevel="1"/>
    <col min="6" max="6" width="0" hidden="1" customWidth="1" outlineLevel="1"/>
    <col min="7" max="7" width="45.109375" hidden="1" customWidth="1" outlineLevel="1"/>
    <col min="8" max="8" width="9.44140625" bestFit="1" customWidth="1" collapsed="1"/>
  </cols>
  <sheetData>
    <row r="1" spans="1:10" ht="21" x14ac:dyDescent="0.3">
      <c r="A1" s="56" t="s">
        <v>30</v>
      </c>
      <c r="B1" s="56"/>
      <c r="C1" s="56"/>
      <c r="D1" s="13" t="s">
        <v>31</v>
      </c>
      <c r="E1" s="13"/>
      <c r="F1" s="13"/>
      <c r="G1" s="13"/>
      <c r="J1" t="s">
        <v>32</v>
      </c>
    </row>
    <row r="2" spans="1:10" x14ac:dyDescent="0.3">
      <c r="A2" s="40"/>
      <c r="B2" s="27" t="s">
        <v>33</v>
      </c>
      <c r="C2" s="27" t="s">
        <v>34</v>
      </c>
    </row>
    <row r="3" spans="1:10" x14ac:dyDescent="0.3">
      <c r="A3" s="39" t="s">
        <v>35</v>
      </c>
      <c r="B3" s="1" t="s">
        <v>36</v>
      </c>
      <c r="C3" s="1" t="s">
        <v>37</v>
      </c>
      <c r="D3" s="11">
        <f>MAX(D4:D888)</f>
        <v>110</v>
      </c>
      <c r="F3" s="11">
        <f>MAX(F4:F888)</f>
        <v>184</v>
      </c>
      <c r="G3" s="11"/>
      <c r="H3" s="2"/>
    </row>
    <row r="4" spans="1:10" x14ac:dyDescent="0.3">
      <c r="A4" s="42">
        <v>20800</v>
      </c>
      <c r="B4" s="18" t="s">
        <v>24</v>
      </c>
      <c r="C4" s="18" t="s">
        <v>38</v>
      </c>
      <c r="D4" s="11">
        <v>1</v>
      </c>
      <c r="E4" s="11" t="str">
        <f t="shared" ref="E4:E67" si="0">D4&amp;B4&amp;C4</f>
        <v>1Administrative Support WorkersFemale</v>
      </c>
      <c r="F4" s="11">
        <v>1</v>
      </c>
      <c r="G4" s="11" t="str">
        <f>F4&amp;B4</f>
        <v>1Administrative Support Workers</v>
      </c>
    </row>
    <row r="5" spans="1:10" x14ac:dyDescent="0.3">
      <c r="A5" s="42">
        <v>22880</v>
      </c>
      <c r="B5" s="18" t="s">
        <v>24</v>
      </c>
      <c r="C5" s="18" t="s">
        <v>38</v>
      </c>
      <c r="D5" s="11">
        <f t="shared" ref="D5:D68" si="1">IF(B5&amp;C5=B4&amp;C4,D4+1,1)</f>
        <v>2</v>
      </c>
      <c r="E5" s="11" t="str">
        <f t="shared" si="0"/>
        <v>2Administrative Support WorkersFemale</v>
      </c>
      <c r="F5" s="11">
        <f>IF(B5=B4,F4+1,1)</f>
        <v>2</v>
      </c>
      <c r="G5" s="11" t="str">
        <f t="shared" ref="G5:G68" si="2">F5&amp;B5</f>
        <v>2Administrative Support Workers</v>
      </c>
    </row>
    <row r="6" spans="1:10" x14ac:dyDescent="0.3">
      <c r="A6" s="42">
        <v>35368.32</v>
      </c>
      <c r="B6" s="18" t="s">
        <v>24</v>
      </c>
      <c r="C6" s="18" t="s">
        <v>38</v>
      </c>
      <c r="D6" s="11">
        <f t="shared" si="1"/>
        <v>3</v>
      </c>
      <c r="E6" s="11" t="str">
        <f t="shared" si="0"/>
        <v>3Administrative Support WorkersFemale</v>
      </c>
      <c r="F6" s="11">
        <f t="shared" ref="F6:F69" si="3">IF(B6=B5,F5+1,1)</f>
        <v>3</v>
      </c>
      <c r="G6" s="11" t="str">
        <f t="shared" si="2"/>
        <v>3Administrative Support Workers</v>
      </c>
    </row>
    <row r="7" spans="1:10" x14ac:dyDescent="0.3">
      <c r="A7" s="42">
        <v>52650</v>
      </c>
      <c r="B7" s="18" t="s">
        <v>24</v>
      </c>
      <c r="C7" s="18" t="s">
        <v>38</v>
      </c>
      <c r="D7" s="11">
        <f t="shared" si="1"/>
        <v>4</v>
      </c>
      <c r="E7" s="11" t="str">
        <f t="shared" si="0"/>
        <v>4Administrative Support WorkersFemale</v>
      </c>
      <c r="F7" s="11">
        <f t="shared" si="3"/>
        <v>4</v>
      </c>
      <c r="G7" s="11" t="str">
        <f t="shared" si="2"/>
        <v>4Administrative Support Workers</v>
      </c>
    </row>
    <row r="8" spans="1:10" x14ac:dyDescent="0.3">
      <c r="A8" s="42">
        <v>22880</v>
      </c>
      <c r="B8" s="18" t="s">
        <v>24</v>
      </c>
      <c r="C8" s="18" t="s">
        <v>38</v>
      </c>
      <c r="D8" s="11">
        <f t="shared" si="1"/>
        <v>5</v>
      </c>
      <c r="E8" s="11" t="str">
        <f t="shared" si="0"/>
        <v>5Administrative Support WorkersFemale</v>
      </c>
      <c r="F8" s="11">
        <f t="shared" si="3"/>
        <v>5</v>
      </c>
      <c r="G8" s="11" t="str">
        <f t="shared" si="2"/>
        <v>5Administrative Support Workers</v>
      </c>
    </row>
    <row r="9" spans="1:10" x14ac:dyDescent="0.3">
      <c r="A9" s="42">
        <v>39208</v>
      </c>
      <c r="B9" s="18" t="s">
        <v>24</v>
      </c>
      <c r="C9" s="18" t="s">
        <v>38</v>
      </c>
      <c r="D9" s="11">
        <f t="shared" si="1"/>
        <v>6</v>
      </c>
      <c r="E9" s="11" t="str">
        <f t="shared" si="0"/>
        <v>6Administrative Support WorkersFemale</v>
      </c>
      <c r="F9" s="11">
        <f t="shared" si="3"/>
        <v>6</v>
      </c>
      <c r="G9" s="11" t="str">
        <f t="shared" si="2"/>
        <v>6Administrative Support Workers</v>
      </c>
    </row>
    <row r="10" spans="1:10" x14ac:dyDescent="0.3">
      <c r="A10" s="42">
        <v>29993.599999999999</v>
      </c>
      <c r="B10" s="18" t="s">
        <v>24</v>
      </c>
      <c r="C10" s="18" t="s">
        <v>38</v>
      </c>
      <c r="D10" s="11">
        <f t="shared" si="1"/>
        <v>7</v>
      </c>
      <c r="E10" s="11" t="str">
        <f t="shared" si="0"/>
        <v>7Administrative Support WorkersFemale</v>
      </c>
      <c r="F10" s="11">
        <f t="shared" si="3"/>
        <v>7</v>
      </c>
      <c r="G10" s="11" t="str">
        <f t="shared" si="2"/>
        <v>7Administrative Support Workers</v>
      </c>
    </row>
    <row r="11" spans="1:10" x14ac:dyDescent="0.3">
      <c r="A11" s="42">
        <v>36504</v>
      </c>
      <c r="B11" s="18" t="s">
        <v>24</v>
      </c>
      <c r="C11" s="18" t="s">
        <v>38</v>
      </c>
      <c r="D11" s="11">
        <f t="shared" si="1"/>
        <v>8</v>
      </c>
      <c r="E11" s="11" t="str">
        <f t="shared" si="0"/>
        <v>8Administrative Support WorkersFemale</v>
      </c>
      <c r="F11" s="11">
        <f t="shared" si="3"/>
        <v>8</v>
      </c>
      <c r="G11" s="11" t="str">
        <f t="shared" si="2"/>
        <v>8Administrative Support Workers</v>
      </c>
    </row>
    <row r="12" spans="1:10" x14ac:dyDescent="0.3">
      <c r="A12" s="42">
        <v>28912</v>
      </c>
      <c r="B12" s="18" t="s">
        <v>24</v>
      </c>
      <c r="C12" s="18" t="s">
        <v>38</v>
      </c>
      <c r="D12" s="11">
        <f t="shared" si="1"/>
        <v>9</v>
      </c>
      <c r="E12" s="11" t="str">
        <f t="shared" si="0"/>
        <v>9Administrative Support WorkersFemale</v>
      </c>
      <c r="F12" s="11">
        <f t="shared" si="3"/>
        <v>9</v>
      </c>
      <c r="G12" s="11" t="str">
        <f t="shared" si="2"/>
        <v>9Administrative Support Workers</v>
      </c>
    </row>
    <row r="13" spans="1:10" x14ac:dyDescent="0.3">
      <c r="A13" s="42">
        <v>34008</v>
      </c>
      <c r="B13" s="18" t="s">
        <v>24</v>
      </c>
      <c r="C13" s="18" t="s">
        <v>38</v>
      </c>
      <c r="D13" s="11">
        <f t="shared" si="1"/>
        <v>10</v>
      </c>
      <c r="E13" s="11" t="str">
        <f t="shared" si="0"/>
        <v>10Administrative Support WorkersFemale</v>
      </c>
      <c r="F13" s="11">
        <f t="shared" si="3"/>
        <v>10</v>
      </c>
      <c r="G13" s="11" t="str">
        <f t="shared" si="2"/>
        <v>10Administrative Support Workers</v>
      </c>
    </row>
    <row r="14" spans="1:10" x14ac:dyDescent="0.3">
      <c r="A14" s="42">
        <v>27040</v>
      </c>
      <c r="B14" s="18" t="s">
        <v>24</v>
      </c>
      <c r="C14" s="18" t="s">
        <v>38</v>
      </c>
      <c r="D14" s="11">
        <f t="shared" si="1"/>
        <v>11</v>
      </c>
      <c r="E14" s="11" t="str">
        <f t="shared" si="0"/>
        <v>11Administrative Support WorkersFemale</v>
      </c>
      <c r="F14" s="11">
        <f t="shared" si="3"/>
        <v>11</v>
      </c>
      <c r="G14" s="11" t="str">
        <f t="shared" si="2"/>
        <v>11Administrative Support Workers</v>
      </c>
    </row>
    <row r="15" spans="1:10" x14ac:dyDescent="0.3">
      <c r="A15" s="42">
        <v>24960</v>
      </c>
      <c r="B15" s="18" t="s">
        <v>24</v>
      </c>
      <c r="C15" s="18" t="s">
        <v>38</v>
      </c>
      <c r="D15" s="11">
        <f t="shared" si="1"/>
        <v>12</v>
      </c>
      <c r="E15" s="11" t="str">
        <f t="shared" si="0"/>
        <v>12Administrative Support WorkersFemale</v>
      </c>
      <c r="F15" s="11">
        <f t="shared" si="3"/>
        <v>12</v>
      </c>
      <c r="G15" s="11" t="str">
        <f t="shared" si="2"/>
        <v>12Administrative Support Workers</v>
      </c>
    </row>
    <row r="16" spans="1:10" x14ac:dyDescent="0.3">
      <c r="A16" s="42">
        <v>29640</v>
      </c>
      <c r="B16" s="18" t="s">
        <v>24</v>
      </c>
      <c r="C16" s="18" t="s">
        <v>38</v>
      </c>
      <c r="D16" s="11">
        <f t="shared" si="1"/>
        <v>13</v>
      </c>
      <c r="E16" s="11" t="str">
        <f t="shared" si="0"/>
        <v>13Administrative Support WorkersFemale</v>
      </c>
      <c r="F16" s="11">
        <f t="shared" si="3"/>
        <v>13</v>
      </c>
      <c r="G16" s="11" t="str">
        <f t="shared" si="2"/>
        <v>13Administrative Support Workers</v>
      </c>
    </row>
    <row r="17" spans="1:7" x14ac:dyDescent="0.3">
      <c r="A17" s="42">
        <v>26624</v>
      </c>
      <c r="B17" s="18" t="s">
        <v>24</v>
      </c>
      <c r="C17" s="18" t="s">
        <v>38</v>
      </c>
      <c r="D17" s="11">
        <f t="shared" si="1"/>
        <v>14</v>
      </c>
      <c r="E17" s="11" t="str">
        <f t="shared" si="0"/>
        <v>14Administrative Support WorkersFemale</v>
      </c>
      <c r="F17" s="11">
        <f t="shared" si="3"/>
        <v>14</v>
      </c>
      <c r="G17" s="11" t="str">
        <f t="shared" si="2"/>
        <v>14Administrative Support Workers</v>
      </c>
    </row>
    <row r="18" spans="1:7" x14ac:dyDescent="0.3">
      <c r="A18" s="42">
        <v>39166.400000000001</v>
      </c>
      <c r="B18" s="18" t="s">
        <v>24</v>
      </c>
      <c r="C18" s="18" t="s">
        <v>38</v>
      </c>
      <c r="D18" s="11">
        <f t="shared" si="1"/>
        <v>15</v>
      </c>
      <c r="E18" s="11" t="str">
        <f t="shared" si="0"/>
        <v>15Administrative Support WorkersFemale</v>
      </c>
      <c r="F18" s="11">
        <f t="shared" si="3"/>
        <v>15</v>
      </c>
      <c r="G18" s="11" t="str">
        <f t="shared" si="2"/>
        <v>15Administrative Support Workers</v>
      </c>
    </row>
    <row r="19" spans="1:7" x14ac:dyDescent="0.3">
      <c r="A19" s="42">
        <v>38500.800000000003</v>
      </c>
      <c r="B19" s="18" t="s">
        <v>24</v>
      </c>
      <c r="C19" s="18" t="s">
        <v>38</v>
      </c>
      <c r="D19" s="11">
        <f t="shared" si="1"/>
        <v>16</v>
      </c>
      <c r="E19" s="11" t="str">
        <f t="shared" si="0"/>
        <v>16Administrative Support WorkersFemale</v>
      </c>
      <c r="F19" s="11">
        <f t="shared" si="3"/>
        <v>16</v>
      </c>
      <c r="G19" s="11" t="str">
        <f t="shared" si="2"/>
        <v>16Administrative Support Workers</v>
      </c>
    </row>
    <row r="20" spans="1:7" x14ac:dyDescent="0.3">
      <c r="A20" s="42">
        <v>29556.799999999999</v>
      </c>
      <c r="B20" s="18" t="s">
        <v>24</v>
      </c>
      <c r="C20" s="18" t="s">
        <v>38</v>
      </c>
      <c r="D20" s="11">
        <f t="shared" si="1"/>
        <v>17</v>
      </c>
      <c r="E20" s="11" t="str">
        <f t="shared" si="0"/>
        <v>17Administrative Support WorkersFemale</v>
      </c>
      <c r="F20" s="11">
        <f t="shared" si="3"/>
        <v>17</v>
      </c>
      <c r="G20" s="11" t="str">
        <f t="shared" si="2"/>
        <v>17Administrative Support Workers</v>
      </c>
    </row>
    <row r="21" spans="1:7" x14ac:dyDescent="0.3">
      <c r="A21" s="42">
        <v>30056</v>
      </c>
      <c r="B21" s="18" t="s">
        <v>24</v>
      </c>
      <c r="C21" s="18" t="s">
        <v>38</v>
      </c>
      <c r="D21" s="11">
        <f t="shared" si="1"/>
        <v>18</v>
      </c>
      <c r="E21" s="11" t="str">
        <f t="shared" si="0"/>
        <v>18Administrative Support WorkersFemale</v>
      </c>
      <c r="F21" s="11">
        <f t="shared" si="3"/>
        <v>18</v>
      </c>
      <c r="G21" s="11" t="str">
        <f t="shared" si="2"/>
        <v>18Administrative Support Workers</v>
      </c>
    </row>
    <row r="22" spans="1:7" x14ac:dyDescent="0.3">
      <c r="A22" s="42">
        <v>29120</v>
      </c>
      <c r="B22" s="18" t="s">
        <v>24</v>
      </c>
      <c r="C22" s="18" t="s">
        <v>38</v>
      </c>
      <c r="D22" s="11">
        <f t="shared" si="1"/>
        <v>19</v>
      </c>
      <c r="E22" s="11" t="str">
        <f t="shared" si="0"/>
        <v>19Administrative Support WorkersFemale</v>
      </c>
      <c r="F22" s="11">
        <f t="shared" si="3"/>
        <v>19</v>
      </c>
      <c r="G22" s="11" t="str">
        <f t="shared" si="2"/>
        <v>19Administrative Support Workers</v>
      </c>
    </row>
    <row r="23" spans="1:7" x14ac:dyDescent="0.3">
      <c r="A23" s="42">
        <v>27040</v>
      </c>
      <c r="B23" s="18" t="s">
        <v>24</v>
      </c>
      <c r="C23" s="18" t="s">
        <v>38</v>
      </c>
      <c r="D23" s="11">
        <f t="shared" si="1"/>
        <v>20</v>
      </c>
      <c r="E23" s="11" t="str">
        <f t="shared" si="0"/>
        <v>20Administrative Support WorkersFemale</v>
      </c>
      <c r="F23" s="11">
        <f t="shared" si="3"/>
        <v>20</v>
      </c>
      <c r="G23" s="11" t="str">
        <f t="shared" si="2"/>
        <v>20Administrative Support Workers</v>
      </c>
    </row>
    <row r="24" spans="1:7" x14ac:dyDescent="0.3">
      <c r="A24" s="42">
        <v>45073.599999999999</v>
      </c>
      <c r="B24" s="18" t="s">
        <v>24</v>
      </c>
      <c r="C24" s="18" t="s">
        <v>38</v>
      </c>
      <c r="D24" s="11">
        <f t="shared" si="1"/>
        <v>21</v>
      </c>
      <c r="E24" s="11" t="str">
        <f t="shared" si="0"/>
        <v>21Administrative Support WorkersFemale</v>
      </c>
      <c r="F24" s="11">
        <f t="shared" si="3"/>
        <v>21</v>
      </c>
      <c r="G24" s="11" t="str">
        <f t="shared" si="2"/>
        <v>21Administrative Support Workers</v>
      </c>
    </row>
    <row r="25" spans="1:7" x14ac:dyDescent="0.3">
      <c r="A25" s="42">
        <v>35360</v>
      </c>
      <c r="B25" s="18" t="s">
        <v>24</v>
      </c>
      <c r="C25" s="18" t="s">
        <v>38</v>
      </c>
      <c r="D25" s="11">
        <f t="shared" si="1"/>
        <v>22</v>
      </c>
      <c r="E25" s="11" t="str">
        <f t="shared" si="0"/>
        <v>22Administrative Support WorkersFemale</v>
      </c>
      <c r="F25" s="11">
        <f t="shared" si="3"/>
        <v>22</v>
      </c>
      <c r="G25" s="11" t="str">
        <f t="shared" si="2"/>
        <v>22Administrative Support Workers</v>
      </c>
    </row>
    <row r="26" spans="1:7" x14ac:dyDescent="0.3">
      <c r="A26" s="42">
        <v>32156.799999999999</v>
      </c>
      <c r="B26" s="18" t="s">
        <v>24</v>
      </c>
      <c r="C26" s="18" t="s">
        <v>38</v>
      </c>
      <c r="D26" s="11">
        <f t="shared" si="1"/>
        <v>23</v>
      </c>
      <c r="E26" s="11" t="str">
        <f t="shared" si="0"/>
        <v>23Administrative Support WorkersFemale</v>
      </c>
      <c r="F26" s="11">
        <f t="shared" si="3"/>
        <v>23</v>
      </c>
      <c r="G26" s="11" t="str">
        <f t="shared" si="2"/>
        <v>23Administrative Support Workers</v>
      </c>
    </row>
    <row r="27" spans="1:7" x14ac:dyDescent="0.3">
      <c r="A27" s="42">
        <v>42681.599999999999</v>
      </c>
      <c r="B27" s="18" t="s">
        <v>24</v>
      </c>
      <c r="C27" s="18" t="s">
        <v>38</v>
      </c>
      <c r="D27" s="11">
        <f t="shared" si="1"/>
        <v>24</v>
      </c>
      <c r="E27" s="11" t="str">
        <f t="shared" si="0"/>
        <v>24Administrative Support WorkersFemale</v>
      </c>
      <c r="F27" s="11">
        <f t="shared" si="3"/>
        <v>24</v>
      </c>
      <c r="G27" s="11" t="str">
        <f t="shared" si="2"/>
        <v>24Administrative Support Workers</v>
      </c>
    </row>
    <row r="28" spans="1:7" x14ac:dyDescent="0.3">
      <c r="A28" s="42">
        <v>37440</v>
      </c>
      <c r="B28" s="18" t="s">
        <v>24</v>
      </c>
      <c r="C28" s="18" t="s">
        <v>38</v>
      </c>
      <c r="D28" s="11">
        <f t="shared" si="1"/>
        <v>25</v>
      </c>
      <c r="E28" s="11" t="str">
        <f t="shared" si="0"/>
        <v>25Administrative Support WorkersFemale</v>
      </c>
      <c r="F28" s="11">
        <f t="shared" si="3"/>
        <v>25</v>
      </c>
      <c r="G28" s="11" t="str">
        <f t="shared" si="2"/>
        <v>25Administrative Support Workers</v>
      </c>
    </row>
    <row r="29" spans="1:7" x14ac:dyDescent="0.3">
      <c r="A29" s="42">
        <v>38750.400000000001</v>
      </c>
      <c r="B29" s="18" t="s">
        <v>24</v>
      </c>
      <c r="C29" s="18" t="s">
        <v>38</v>
      </c>
      <c r="D29" s="11">
        <f t="shared" si="1"/>
        <v>26</v>
      </c>
      <c r="E29" s="11" t="str">
        <f t="shared" si="0"/>
        <v>26Administrative Support WorkersFemale</v>
      </c>
      <c r="F29" s="11">
        <f t="shared" si="3"/>
        <v>26</v>
      </c>
      <c r="G29" s="11" t="str">
        <f t="shared" si="2"/>
        <v>26Administrative Support Workers</v>
      </c>
    </row>
    <row r="30" spans="1:7" x14ac:dyDescent="0.3">
      <c r="A30" s="42">
        <v>37897.599999999999</v>
      </c>
      <c r="B30" s="18" t="s">
        <v>24</v>
      </c>
      <c r="C30" s="18" t="s">
        <v>38</v>
      </c>
      <c r="D30" s="11">
        <f t="shared" si="1"/>
        <v>27</v>
      </c>
      <c r="E30" s="11" t="str">
        <f t="shared" si="0"/>
        <v>27Administrative Support WorkersFemale</v>
      </c>
      <c r="F30" s="11">
        <f t="shared" si="3"/>
        <v>27</v>
      </c>
      <c r="G30" s="11" t="str">
        <f t="shared" si="2"/>
        <v>27Administrative Support Workers</v>
      </c>
    </row>
    <row r="31" spans="1:7" x14ac:dyDescent="0.3">
      <c r="A31" s="42">
        <v>39520</v>
      </c>
      <c r="B31" s="18" t="s">
        <v>24</v>
      </c>
      <c r="C31" s="18" t="s">
        <v>38</v>
      </c>
      <c r="D31" s="11">
        <f t="shared" si="1"/>
        <v>28</v>
      </c>
      <c r="E31" s="11" t="str">
        <f t="shared" si="0"/>
        <v>28Administrative Support WorkersFemale</v>
      </c>
      <c r="F31" s="11">
        <f t="shared" si="3"/>
        <v>28</v>
      </c>
      <c r="G31" s="11" t="str">
        <f t="shared" si="2"/>
        <v>28Administrative Support Workers</v>
      </c>
    </row>
    <row r="32" spans="1:7" x14ac:dyDescent="0.3">
      <c r="A32" s="42">
        <v>41433.599999999999</v>
      </c>
      <c r="B32" s="18" t="s">
        <v>24</v>
      </c>
      <c r="C32" s="18" t="s">
        <v>38</v>
      </c>
      <c r="D32" s="11">
        <f t="shared" si="1"/>
        <v>29</v>
      </c>
      <c r="E32" s="11" t="str">
        <f t="shared" si="0"/>
        <v>29Administrative Support WorkersFemale</v>
      </c>
      <c r="F32" s="11">
        <f t="shared" si="3"/>
        <v>29</v>
      </c>
      <c r="G32" s="11" t="str">
        <f t="shared" si="2"/>
        <v>29Administrative Support Workers</v>
      </c>
    </row>
    <row r="33" spans="1:7" x14ac:dyDescent="0.3">
      <c r="A33" s="42">
        <v>24960</v>
      </c>
      <c r="B33" s="18" t="s">
        <v>24</v>
      </c>
      <c r="C33" s="18" t="s">
        <v>38</v>
      </c>
      <c r="D33" s="11">
        <f t="shared" si="1"/>
        <v>30</v>
      </c>
      <c r="E33" s="11" t="str">
        <f t="shared" si="0"/>
        <v>30Administrative Support WorkersFemale</v>
      </c>
      <c r="F33" s="11">
        <f t="shared" si="3"/>
        <v>30</v>
      </c>
      <c r="G33" s="11" t="str">
        <f t="shared" si="2"/>
        <v>30Administrative Support Workers</v>
      </c>
    </row>
    <row r="34" spans="1:7" x14ac:dyDescent="0.3">
      <c r="A34" s="42">
        <v>41600</v>
      </c>
      <c r="B34" s="18" t="s">
        <v>24</v>
      </c>
      <c r="C34" s="18" t="s">
        <v>38</v>
      </c>
      <c r="D34" s="11">
        <f t="shared" si="1"/>
        <v>31</v>
      </c>
      <c r="E34" s="11" t="str">
        <f t="shared" si="0"/>
        <v>31Administrative Support WorkersFemale</v>
      </c>
      <c r="F34" s="11">
        <f t="shared" si="3"/>
        <v>31</v>
      </c>
      <c r="G34" s="11" t="str">
        <f t="shared" si="2"/>
        <v>31Administrative Support Workers</v>
      </c>
    </row>
    <row r="35" spans="1:7" x14ac:dyDescent="0.3">
      <c r="A35" s="42">
        <v>24960</v>
      </c>
      <c r="B35" s="18" t="s">
        <v>24</v>
      </c>
      <c r="C35" s="18" t="s">
        <v>38</v>
      </c>
      <c r="D35" s="11">
        <f t="shared" si="1"/>
        <v>32</v>
      </c>
      <c r="E35" s="11" t="str">
        <f t="shared" si="0"/>
        <v>32Administrative Support WorkersFemale</v>
      </c>
      <c r="F35" s="11">
        <f t="shared" si="3"/>
        <v>32</v>
      </c>
      <c r="G35" s="11" t="str">
        <f t="shared" si="2"/>
        <v>32Administrative Support Workers</v>
      </c>
    </row>
    <row r="36" spans="1:7" x14ac:dyDescent="0.3">
      <c r="A36" s="42">
        <v>41704</v>
      </c>
      <c r="B36" s="18" t="s">
        <v>24</v>
      </c>
      <c r="C36" s="18" t="s">
        <v>38</v>
      </c>
      <c r="D36" s="11">
        <f t="shared" si="1"/>
        <v>33</v>
      </c>
      <c r="E36" s="11" t="str">
        <f t="shared" si="0"/>
        <v>33Administrative Support WorkersFemale</v>
      </c>
      <c r="F36" s="11">
        <f t="shared" si="3"/>
        <v>33</v>
      </c>
      <c r="G36" s="11" t="str">
        <f t="shared" si="2"/>
        <v>33Administrative Support Workers</v>
      </c>
    </row>
    <row r="37" spans="1:7" x14ac:dyDescent="0.3">
      <c r="A37" s="42">
        <v>52000</v>
      </c>
      <c r="B37" s="18" t="s">
        <v>24</v>
      </c>
      <c r="C37" s="18" t="s">
        <v>38</v>
      </c>
      <c r="D37" s="11">
        <f t="shared" si="1"/>
        <v>34</v>
      </c>
      <c r="E37" s="11" t="str">
        <f t="shared" si="0"/>
        <v>34Administrative Support WorkersFemale</v>
      </c>
      <c r="F37" s="11">
        <f t="shared" si="3"/>
        <v>34</v>
      </c>
      <c r="G37" s="11" t="str">
        <f t="shared" si="2"/>
        <v>34Administrative Support Workers</v>
      </c>
    </row>
    <row r="38" spans="1:7" x14ac:dyDescent="0.3">
      <c r="A38" s="42">
        <v>56409.599999999999</v>
      </c>
      <c r="B38" s="18" t="s">
        <v>24</v>
      </c>
      <c r="C38" s="18" t="s">
        <v>38</v>
      </c>
      <c r="D38" s="11">
        <f t="shared" si="1"/>
        <v>35</v>
      </c>
      <c r="E38" s="11" t="str">
        <f t="shared" si="0"/>
        <v>35Administrative Support WorkersFemale</v>
      </c>
      <c r="F38" s="11">
        <f t="shared" si="3"/>
        <v>35</v>
      </c>
      <c r="G38" s="11" t="str">
        <f t="shared" si="2"/>
        <v>35Administrative Support Workers</v>
      </c>
    </row>
    <row r="39" spans="1:7" x14ac:dyDescent="0.3">
      <c r="A39" s="42">
        <v>46404.800000000003</v>
      </c>
      <c r="B39" s="18" t="s">
        <v>24</v>
      </c>
      <c r="C39" s="18" t="s">
        <v>38</v>
      </c>
      <c r="D39" s="11">
        <f t="shared" si="1"/>
        <v>36</v>
      </c>
      <c r="E39" s="11" t="str">
        <f t="shared" si="0"/>
        <v>36Administrative Support WorkersFemale</v>
      </c>
      <c r="F39" s="11">
        <f t="shared" si="3"/>
        <v>36</v>
      </c>
      <c r="G39" s="11" t="str">
        <f t="shared" si="2"/>
        <v>36Administrative Support Workers</v>
      </c>
    </row>
    <row r="40" spans="1:7" x14ac:dyDescent="0.3">
      <c r="A40" s="42">
        <v>39249.599999999999</v>
      </c>
      <c r="B40" s="18" t="s">
        <v>24</v>
      </c>
      <c r="C40" s="18" t="s">
        <v>38</v>
      </c>
      <c r="D40" s="11">
        <f t="shared" si="1"/>
        <v>37</v>
      </c>
      <c r="E40" s="11" t="str">
        <f t="shared" si="0"/>
        <v>37Administrative Support WorkersFemale</v>
      </c>
      <c r="F40" s="11">
        <f t="shared" si="3"/>
        <v>37</v>
      </c>
      <c r="G40" s="11" t="str">
        <f t="shared" si="2"/>
        <v>37Administrative Support Workers</v>
      </c>
    </row>
    <row r="41" spans="1:7" x14ac:dyDescent="0.3">
      <c r="A41" s="42">
        <v>35880</v>
      </c>
      <c r="B41" s="18" t="s">
        <v>24</v>
      </c>
      <c r="C41" s="18" t="s">
        <v>38</v>
      </c>
      <c r="D41" s="11">
        <f t="shared" si="1"/>
        <v>38</v>
      </c>
      <c r="E41" s="11" t="str">
        <f t="shared" si="0"/>
        <v>38Administrative Support WorkersFemale</v>
      </c>
      <c r="F41" s="11">
        <f t="shared" si="3"/>
        <v>38</v>
      </c>
      <c r="G41" s="11" t="str">
        <f t="shared" si="2"/>
        <v>38Administrative Support Workers</v>
      </c>
    </row>
    <row r="42" spans="1:7" x14ac:dyDescent="0.3">
      <c r="A42" s="42">
        <v>43555.199999999997</v>
      </c>
      <c r="B42" s="18" t="s">
        <v>24</v>
      </c>
      <c r="C42" s="18" t="s">
        <v>38</v>
      </c>
      <c r="D42" s="11">
        <f t="shared" si="1"/>
        <v>39</v>
      </c>
      <c r="E42" s="11" t="str">
        <f t="shared" si="0"/>
        <v>39Administrative Support WorkersFemale</v>
      </c>
      <c r="F42" s="11">
        <f t="shared" si="3"/>
        <v>39</v>
      </c>
      <c r="G42" s="11" t="str">
        <f t="shared" si="2"/>
        <v>39Administrative Support Workers</v>
      </c>
    </row>
    <row r="43" spans="1:7" x14ac:dyDescent="0.3">
      <c r="A43" s="42">
        <v>51001.599999999999</v>
      </c>
      <c r="B43" s="18" t="s">
        <v>24</v>
      </c>
      <c r="C43" s="18" t="s">
        <v>38</v>
      </c>
      <c r="D43" s="11">
        <f t="shared" si="1"/>
        <v>40</v>
      </c>
      <c r="E43" s="11" t="str">
        <f t="shared" si="0"/>
        <v>40Administrative Support WorkersFemale</v>
      </c>
      <c r="F43" s="11">
        <f t="shared" si="3"/>
        <v>40</v>
      </c>
      <c r="G43" s="11" t="str">
        <f t="shared" si="2"/>
        <v>40Administrative Support Workers</v>
      </c>
    </row>
    <row r="44" spans="1:7" x14ac:dyDescent="0.3">
      <c r="A44" s="42">
        <v>51001.599999999999</v>
      </c>
      <c r="B44" s="18" t="s">
        <v>24</v>
      </c>
      <c r="C44" s="18" t="s">
        <v>38</v>
      </c>
      <c r="D44" s="11">
        <f t="shared" si="1"/>
        <v>41</v>
      </c>
      <c r="E44" s="11" t="str">
        <f t="shared" si="0"/>
        <v>41Administrative Support WorkersFemale</v>
      </c>
      <c r="F44" s="11">
        <f t="shared" si="3"/>
        <v>41</v>
      </c>
      <c r="G44" s="11" t="str">
        <f t="shared" si="2"/>
        <v>41Administrative Support Workers</v>
      </c>
    </row>
    <row r="45" spans="1:7" x14ac:dyDescent="0.3">
      <c r="A45" s="42">
        <v>54184</v>
      </c>
      <c r="B45" s="18" t="s">
        <v>24</v>
      </c>
      <c r="C45" s="18" t="s">
        <v>38</v>
      </c>
      <c r="D45" s="11">
        <f t="shared" si="1"/>
        <v>42</v>
      </c>
      <c r="E45" s="11" t="str">
        <f t="shared" si="0"/>
        <v>42Administrative Support WorkersFemale</v>
      </c>
      <c r="F45" s="11">
        <f t="shared" si="3"/>
        <v>42</v>
      </c>
      <c r="G45" s="11" t="str">
        <f t="shared" si="2"/>
        <v>42Administrative Support Workers</v>
      </c>
    </row>
    <row r="46" spans="1:7" x14ac:dyDescent="0.3">
      <c r="A46" s="42">
        <v>50003.199999999997</v>
      </c>
      <c r="B46" s="18" t="s">
        <v>24</v>
      </c>
      <c r="C46" s="18" t="s">
        <v>38</v>
      </c>
      <c r="D46" s="11">
        <f t="shared" si="1"/>
        <v>43</v>
      </c>
      <c r="E46" s="11" t="str">
        <f t="shared" si="0"/>
        <v>43Administrative Support WorkersFemale</v>
      </c>
      <c r="F46" s="11">
        <f t="shared" si="3"/>
        <v>43</v>
      </c>
      <c r="G46" s="11" t="str">
        <f t="shared" si="2"/>
        <v>43Administrative Support Workers</v>
      </c>
    </row>
    <row r="47" spans="1:7" x14ac:dyDescent="0.3">
      <c r="A47" s="42">
        <v>22880</v>
      </c>
      <c r="B47" s="18" t="s">
        <v>24</v>
      </c>
      <c r="C47" s="18" t="s">
        <v>38</v>
      </c>
      <c r="D47" s="11">
        <f t="shared" si="1"/>
        <v>44</v>
      </c>
      <c r="E47" s="11" t="str">
        <f t="shared" si="0"/>
        <v>44Administrative Support WorkersFemale</v>
      </c>
      <c r="F47" s="11">
        <f t="shared" si="3"/>
        <v>44</v>
      </c>
      <c r="G47" s="11" t="str">
        <f t="shared" si="2"/>
        <v>44Administrative Support Workers</v>
      </c>
    </row>
    <row r="48" spans="1:7" x14ac:dyDescent="0.3">
      <c r="A48" s="42">
        <v>48006.400000000001</v>
      </c>
      <c r="B48" s="18" t="s">
        <v>24</v>
      </c>
      <c r="C48" s="18" t="s">
        <v>38</v>
      </c>
      <c r="D48" s="11">
        <f t="shared" si="1"/>
        <v>45</v>
      </c>
      <c r="E48" s="11" t="str">
        <f t="shared" si="0"/>
        <v>45Administrative Support WorkersFemale</v>
      </c>
      <c r="F48" s="11">
        <f t="shared" si="3"/>
        <v>45</v>
      </c>
      <c r="G48" s="11" t="str">
        <f t="shared" si="2"/>
        <v>45Administrative Support Workers</v>
      </c>
    </row>
    <row r="49" spans="1:7" x14ac:dyDescent="0.3">
      <c r="A49" s="42">
        <v>37440</v>
      </c>
      <c r="B49" s="18" t="s">
        <v>24</v>
      </c>
      <c r="C49" s="18" t="s">
        <v>38</v>
      </c>
      <c r="D49" s="11">
        <f t="shared" si="1"/>
        <v>46</v>
      </c>
      <c r="E49" s="11" t="str">
        <f t="shared" si="0"/>
        <v>46Administrative Support WorkersFemale</v>
      </c>
      <c r="F49" s="11">
        <f t="shared" si="3"/>
        <v>46</v>
      </c>
      <c r="G49" s="11" t="str">
        <f t="shared" si="2"/>
        <v>46Administrative Support Workers</v>
      </c>
    </row>
    <row r="50" spans="1:7" x14ac:dyDescent="0.3">
      <c r="A50" s="42">
        <v>22880</v>
      </c>
      <c r="B50" s="18" t="s">
        <v>24</v>
      </c>
      <c r="C50" s="18" t="s">
        <v>38</v>
      </c>
      <c r="D50" s="11">
        <f t="shared" si="1"/>
        <v>47</v>
      </c>
      <c r="E50" s="11" t="str">
        <f t="shared" si="0"/>
        <v>47Administrative Support WorkersFemale</v>
      </c>
      <c r="F50" s="11">
        <f t="shared" si="3"/>
        <v>47</v>
      </c>
      <c r="G50" s="11" t="str">
        <f t="shared" si="2"/>
        <v>47Administrative Support Workers</v>
      </c>
    </row>
    <row r="51" spans="1:7" x14ac:dyDescent="0.3">
      <c r="A51" s="42">
        <v>48006.400000000001</v>
      </c>
      <c r="B51" s="18" t="s">
        <v>24</v>
      </c>
      <c r="C51" s="18" t="s">
        <v>38</v>
      </c>
      <c r="D51" s="11">
        <f t="shared" si="1"/>
        <v>48</v>
      </c>
      <c r="E51" s="11" t="str">
        <f t="shared" si="0"/>
        <v>48Administrative Support WorkersFemale</v>
      </c>
      <c r="F51" s="11">
        <f t="shared" si="3"/>
        <v>48</v>
      </c>
      <c r="G51" s="11" t="str">
        <f t="shared" si="2"/>
        <v>48Administrative Support Workers</v>
      </c>
    </row>
    <row r="52" spans="1:7" x14ac:dyDescent="0.3">
      <c r="A52" s="42">
        <v>39000</v>
      </c>
      <c r="B52" s="18" t="s">
        <v>24</v>
      </c>
      <c r="C52" s="18" t="s">
        <v>38</v>
      </c>
      <c r="D52" s="11">
        <f t="shared" si="1"/>
        <v>49</v>
      </c>
      <c r="E52" s="11" t="str">
        <f t="shared" si="0"/>
        <v>49Administrative Support WorkersFemale</v>
      </c>
      <c r="F52" s="11">
        <f t="shared" si="3"/>
        <v>49</v>
      </c>
      <c r="G52" s="11" t="str">
        <f t="shared" si="2"/>
        <v>49Administrative Support Workers</v>
      </c>
    </row>
    <row r="53" spans="1:7" x14ac:dyDescent="0.3">
      <c r="A53" s="42">
        <v>40060.800000000003</v>
      </c>
      <c r="B53" s="18" t="s">
        <v>24</v>
      </c>
      <c r="C53" s="18" t="s">
        <v>38</v>
      </c>
      <c r="D53" s="11">
        <f t="shared" si="1"/>
        <v>50</v>
      </c>
      <c r="E53" s="11" t="str">
        <f t="shared" si="0"/>
        <v>50Administrative Support WorkersFemale</v>
      </c>
      <c r="F53" s="11">
        <f t="shared" si="3"/>
        <v>50</v>
      </c>
      <c r="G53" s="11" t="str">
        <f t="shared" si="2"/>
        <v>50Administrative Support Workers</v>
      </c>
    </row>
    <row r="54" spans="1:7" x14ac:dyDescent="0.3">
      <c r="A54" s="42">
        <v>33280</v>
      </c>
      <c r="B54" s="18" t="s">
        <v>24</v>
      </c>
      <c r="C54" s="18" t="s">
        <v>38</v>
      </c>
      <c r="D54" s="11">
        <f t="shared" si="1"/>
        <v>51</v>
      </c>
      <c r="E54" s="11" t="str">
        <f t="shared" si="0"/>
        <v>51Administrative Support WorkersFemale</v>
      </c>
      <c r="F54" s="11">
        <f t="shared" si="3"/>
        <v>51</v>
      </c>
      <c r="G54" s="11" t="str">
        <f t="shared" si="2"/>
        <v>51Administrative Support Workers</v>
      </c>
    </row>
    <row r="55" spans="1:7" x14ac:dyDescent="0.3">
      <c r="A55" s="42">
        <v>43284.800000000003</v>
      </c>
      <c r="B55" s="18" t="s">
        <v>24</v>
      </c>
      <c r="C55" s="18" t="s">
        <v>38</v>
      </c>
      <c r="D55" s="11">
        <f t="shared" si="1"/>
        <v>52</v>
      </c>
      <c r="E55" s="11" t="str">
        <f t="shared" si="0"/>
        <v>52Administrative Support WorkersFemale</v>
      </c>
      <c r="F55" s="11">
        <f t="shared" si="3"/>
        <v>52</v>
      </c>
      <c r="G55" s="11" t="str">
        <f t="shared" si="2"/>
        <v>52Administrative Support Workers</v>
      </c>
    </row>
    <row r="56" spans="1:7" x14ac:dyDescent="0.3">
      <c r="A56" s="42">
        <v>32240</v>
      </c>
      <c r="B56" s="18" t="s">
        <v>24</v>
      </c>
      <c r="C56" s="18" t="s">
        <v>38</v>
      </c>
      <c r="D56" s="11">
        <f t="shared" si="1"/>
        <v>53</v>
      </c>
      <c r="E56" s="11" t="str">
        <f t="shared" si="0"/>
        <v>53Administrative Support WorkersFemale</v>
      </c>
      <c r="F56" s="11">
        <f t="shared" si="3"/>
        <v>53</v>
      </c>
      <c r="G56" s="11" t="str">
        <f t="shared" si="2"/>
        <v>53Administrative Support Workers</v>
      </c>
    </row>
    <row r="57" spans="1:7" x14ac:dyDescent="0.3">
      <c r="A57" s="42">
        <v>38584</v>
      </c>
      <c r="B57" s="18" t="s">
        <v>24</v>
      </c>
      <c r="C57" s="18" t="s">
        <v>38</v>
      </c>
      <c r="D57" s="11">
        <f t="shared" si="1"/>
        <v>54</v>
      </c>
      <c r="E57" s="11" t="str">
        <f t="shared" si="0"/>
        <v>54Administrative Support WorkersFemale</v>
      </c>
      <c r="F57" s="11">
        <f t="shared" si="3"/>
        <v>54</v>
      </c>
      <c r="G57" s="11" t="str">
        <f t="shared" si="2"/>
        <v>54Administrative Support Workers</v>
      </c>
    </row>
    <row r="58" spans="1:7" x14ac:dyDescent="0.3">
      <c r="A58" s="42">
        <v>64480</v>
      </c>
      <c r="B58" s="18" t="s">
        <v>24</v>
      </c>
      <c r="C58" s="18" t="s">
        <v>38</v>
      </c>
      <c r="D58" s="11">
        <f t="shared" si="1"/>
        <v>55</v>
      </c>
      <c r="E58" s="11" t="str">
        <f t="shared" si="0"/>
        <v>55Administrative Support WorkersFemale</v>
      </c>
      <c r="F58" s="11">
        <f t="shared" si="3"/>
        <v>55</v>
      </c>
      <c r="G58" s="11" t="str">
        <f t="shared" si="2"/>
        <v>55Administrative Support Workers</v>
      </c>
    </row>
    <row r="59" spans="1:7" x14ac:dyDescent="0.3">
      <c r="A59" s="42">
        <v>22880</v>
      </c>
      <c r="B59" s="18" t="s">
        <v>24</v>
      </c>
      <c r="C59" s="18" t="s">
        <v>38</v>
      </c>
      <c r="D59" s="11">
        <f t="shared" si="1"/>
        <v>56</v>
      </c>
      <c r="E59" s="11" t="str">
        <f t="shared" si="0"/>
        <v>56Administrative Support WorkersFemale</v>
      </c>
      <c r="F59" s="11">
        <f t="shared" si="3"/>
        <v>56</v>
      </c>
      <c r="G59" s="11" t="str">
        <f t="shared" si="2"/>
        <v>56Administrative Support Workers</v>
      </c>
    </row>
    <row r="60" spans="1:7" x14ac:dyDescent="0.3">
      <c r="A60" s="42">
        <v>36504</v>
      </c>
      <c r="B60" s="18" t="s">
        <v>24</v>
      </c>
      <c r="C60" s="18" t="s">
        <v>38</v>
      </c>
      <c r="D60" s="11">
        <f t="shared" si="1"/>
        <v>57</v>
      </c>
      <c r="E60" s="11" t="str">
        <f t="shared" si="0"/>
        <v>57Administrative Support WorkersFemale</v>
      </c>
      <c r="F60" s="11">
        <f t="shared" si="3"/>
        <v>57</v>
      </c>
      <c r="G60" s="11" t="str">
        <f t="shared" si="2"/>
        <v>57Administrative Support Workers</v>
      </c>
    </row>
    <row r="61" spans="1:7" x14ac:dyDescent="0.3">
      <c r="A61" s="42">
        <v>33280</v>
      </c>
      <c r="B61" s="18" t="s">
        <v>24</v>
      </c>
      <c r="C61" s="18" t="s">
        <v>38</v>
      </c>
      <c r="D61" s="11">
        <f t="shared" si="1"/>
        <v>58</v>
      </c>
      <c r="E61" s="11" t="str">
        <f t="shared" si="0"/>
        <v>58Administrative Support WorkersFemale</v>
      </c>
      <c r="F61" s="11">
        <f t="shared" si="3"/>
        <v>58</v>
      </c>
      <c r="G61" s="11" t="str">
        <f t="shared" si="2"/>
        <v>58Administrative Support Workers</v>
      </c>
    </row>
    <row r="62" spans="1:7" x14ac:dyDescent="0.3">
      <c r="A62" s="42">
        <v>37440</v>
      </c>
      <c r="B62" s="18" t="s">
        <v>24</v>
      </c>
      <c r="C62" s="18" t="s">
        <v>38</v>
      </c>
      <c r="D62" s="11">
        <f t="shared" si="1"/>
        <v>59</v>
      </c>
      <c r="E62" s="11" t="str">
        <f t="shared" si="0"/>
        <v>59Administrative Support WorkersFemale</v>
      </c>
      <c r="F62" s="11">
        <f t="shared" si="3"/>
        <v>59</v>
      </c>
      <c r="G62" s="11" t="str">
        <f t="shared" si="2"/>
        <v>59Administrative Support Workers</v>
      </c>
    </row>
    <row r="63" spans="1:7" x14ac:dyDescent="0.3">
      <c r="A63" s="42">
        <v>37440</v>
      </c>
      <c r="B63" s="18" t="s">
        <v>24</v>
      </c>
      <c r="C63" s="18" t="s">
        <v>38</v>
      </c>
      <c r="D63" s="11">
        <f t="shared" si="1"/>
        <v>60</v>
      </c>
      <c r="E63" s="11" t="str">
        <f t="shared" si="0"/>
        <v>60Administrative Support WorkersFemale</v>
      </c>
      <c r="F63" s="11">
        <f t="shared" si="3"/>
        <v>60</v>
      </c>
      <c r="G63" s="11" t="str">
        <f t="shared" si="2"/>
        <v>60Administrative Support Workers</v>
      </c>
    </row>
    <row r="64" spans="1:7" x14ac:dyDescent="0.3">
      <c r="A64" s="42">
        <v>38896</v>
      </c>
      <c r="B64" s="18" t="s">
        <v>24</v>
      </c>
      <c r="C64" s="18" t="s">
        <v>38</v>
      </c>
      <c r="D64" s="11">
        <f t="shared" si="1"/>
        <v>61</v>
      </c>
      <c r="E64" s="11" t="str">
        <f t="shared" si="0"/>
        <v>61Administrative Support WorkersFemale</v>
      </c>
      <c r="F64" s="11">
        <f t="shared" si="3"/>
        <v>61</v>
      </c>
      <c r="G64" s="11" t="str">
        <f t="shared" si="2"/>
        <v>61Administrative Support Workers</v>
      </c>
    </row>
    <row r="65" spans="1:7" x14ac:dyDescent="0.3">
      <c r="A65" s="42">
        <v>43680</v>
      </c>
      <c r="B65" s="18" t="s">
        <v>24</v>
      </c>
      <c r="C65" s="18" t="s">
        <v>38</v>
      </c>
      <c r="D65" s="11">
        <f t="shared" si="1"/>
        <v>62</v>
      </c>
      <c r="E65" s="11" t="str">
        <f t="shared" si="0"/>
        <v>62Administrative Support WorkersFemale</v>
      </c>
      <c r="F65" s="11">
        <f t="shared" si="3"/>
        <v>62</v>
      </c>
      <c r="G65" s="11" t="str">
        <f t="shared" si="2"/>
        <v>62Administrative Support Workers</v>
      </c>
    </row>
    <row r="66" spans="1:7" x14ac:dyDescent="0.3">
      <c r="A66" s="42">
        <v>37440</v>
      </c>
      <c r="B66" s="18" t="s">
        <v>24</v>
      </c>
      <c r="C66" s="18" t="s">
        <v>38</v>
      </c>
      <c r="D66" s="11">
        <f t="shared" si="1"/>
        <v>63</v>
      </c>
      <c r="E66" s="11" t="str">
        <f t="shared" si="0"/>
        <v>63Administrative Support WorkersFemale</v>
      </c>
      <c r="F66" s="11">
        <f t="shared" si="3"/>
        <v>63</v>
      </c>
      <c r="G66" s="11" t="str">
        <f t="shared" si="2"/>
        <v>63Administrative Support Workers</v>
      </c>
    </row>
    <row r="67" spans="1:7" x14ac:dyDescent="0.3">
      <c r="A67" s="42">
        <v>37440</v>
      </c>
      <c r="B67" s="18" t="s">
        <v>24</v>
      </c>
      <c r="C67" s="18" t="s">
        <v>38</v>
      </c>
      <c r="D67" s="11">
        <f t="shared" si="1"/>
        <v>64</v>
      </c>
      <c r="E67" s="11" t="str">
        <f t="shared" si="0"/>
        <v>64Administrative Support WorkersFemale</v>
      </c>
      <c r="F67" s="11">
        <f t="shared" si="3"/>
        <v>64</v>
      </c>
      <c r="G67" s="11" t="str">
        <f t="shared" si="2"/>
        <v>64Administrative Support Workers</v>
      </c>
    </row>
    <row r="68" spans="1:7" x14ac:dyDescent="0.3">
      <c r="A68" s="42">
        <v>47902.400000000001</v>
      </c>
      <c r="B68" s="18" t="s">
        <v>24</v>
      </c>
      <c r="C68" s="18" t="s">
        <v>38</v>
      </c>
      <c r="D68" s="11">
        <f t="shared" si="1"/>
        <v>65</v>
      </c>
      <c r="E68" s="11" t="str">
        <f t="shared" ref="E68:E131" si="4">D68&amp;B68&amp;C68</f>
        <v>65Administrative Support WorkersFemale</v>
      </c>
      <c r="F68" s="11">
        <f t="shared" si="3"/>
        <v>65</v>
      </c>
      <c r="G68" s="11" t="str">
        <f t="shared" si="2"/>
        <v>65Administrative Support Workers</v>
      </c>
    </row>
    <row r="69" spans="1:7" x14ac:dyDescent="0.3">
      <c r="A69" s="42">
        <v>37440</v>
      </c>
      <c r="B69" s="18" t="s">
        <v>24</v>
      </c>
      <c r="C69" s="18" t="s">
        <v>38</v>
      </c>
      <c r="D69" s="11">
        <f t="shared" ref="D69:D132" si="5">IF(B69&amp;C69=B68&amp;C68,D68+1,1)</f>
        <v>66</v>
      </c>
      <c r="E69" s="11" t="str">
        <f t="shared" si="4"/>
        <v>66Administrative Support WorkersFemale</v>
      </c>
      <c r="F69" s="11">
        <f t="shared" si="3"/>
        <v>66</v>
      </c>
      <c r="G69" s="11" t="str">
        <f t="shared" ref="G69:G132" si="6">F69&amp;B69</f>
        <v>66Administrative Support Workers</v>
      </c>
    </row>
    <row r="70" spans="1:7" x14ac:dyDescent="0.3">
      <c r="A70" s="42">
        <v>37440</v>
      </c>
      <c r="B70" s="18" t="s">
        <v>24</v>
      </c>
      <c r="C70" s="18" t="s">
        <v>38</v>
      </c>
      <c r="D70" s="11">
        <f t="shared" si="5"/>
        <v>67</v>
      </c>
      <c r="E70" s="11" t="str">
        <f t="shared" si="4"/>
        <v>67Administrative Support WorkersFemale</v>
      </c>
      <c r="F70" s="11">
        <f t="shared" ref="F70:F133" si="7">IF(B70=B69,F69+1,1)</f>
        <v>67</v>
      </c>
      <c r="G70" s="11" t="str">
        <f t="shared" si="6"/>
        <v>67Administrative Support Workers</v>
      </c>
    </row>
    <row r="71" spans="1:7" x14ac:dyDescent="0.3">
      <c r="A71" s="42">
        <v>53996.800000000003</v>
      </c>
      <c r="B71" s="18" t="s">
        <v>24</v>
      </c>
      <c r="C71" s="18" t="s">
        <v>38</v>
      </c>
      <c r="D71" s="11">
        <f t="shared" si="5"/>
        <v>68</v>
      </c>
      <c r="E71" s="11" t="str">
        <f t="shared" si="4"/>
        <v>68Administrative Support WorkersFemale</v>
      </c>
      <c r="F71" s="11">
        <f t="shared" si="7"/>
        <v>68</v>
      </c>
      <c r="G71" s="11" t="str">
        <f t="shared" si="6"/>
        <v>68Administrative Support Workers</v>
      </c>
    </row>
    <row r="72" spans="1:7" x14ac:dyDescent="0.3">
      <c r="A72" s="42">
        <v>51001.599999999999</v>
      </c>
      <c r="B72" s="18" t="s">
        <v>24</v>
      </c>
      <c r="C72" s="18" t="s">
        <v>38</v>
      </c>
      <c r="D72" s="11">
        <f t="shared" si="5"/>
        <v>69</v>
      </c>
      <c r="E72" s="11" t="str">
        <f t="shared" si="4"/>
        <v>69Administrative Support WorkersFemale</v>
      </c>
      <c r="F72" s="11">
        <f t="shared" si="7"/>
        <v>69</v>
      </c>
      <c r="G72" s="11" t="str">
        <f t="shared" si="6"/>
        <v>69Administrative Support Workers</v>
      </c>
    </row>
    <row r="73" spans="1:7" x14ac:dyDescent="0.3">
      <c r="A73" s="42">
        <v>83280.08</v>
      </c>
      <c r="B73" s="18" t="s">
        <v>24</v>
      </c>
      <c r="C73" s="18" t="s">
        <v>38</v>
      </c>
      <c r="D73" s="11">
        <f t="shared" si="5"/>
        <v>70</v>
      </c>
      <c r="E73" s="11" t="str">
        <f t="shared" si="4"/>
        <v>70Administrative Support WorkersFemale</v>
      </c>
      <c r="F73" s="11">
        <f t="shared" si="7"/>
        <v>70</v>
      </c>
      <c r="G73" s="11" t="str">
        <f t="shared" si="6"/>
        <v>70Administrative Support Workers</v>
      </c>
    </row>
    <row r="74" spans="1:7" x14ac:dyDescent="0.3">
      <c r="A74" s="42">
        <v>24440</v>
      </c>
      <c r="B74" s="18" t="s">
        <v>24</v>
      </c>
      <c r="C74" s="18" t="s">
        <v>38</v>
      </c>
      <c r="D74" s="11">
        <f t="shared" si="5"/>
        <v>71</v>
      </c>
      <c r="E74" s="11" t="str">
        <f t="shared" si="4"/>
        <v>71Administrative Support WorkersFemale</v>
      </c>
      <c r="F74" s="11">
        <f t="shared" si="7"/>
        <v>71</v>
      </c>
      <c r="G74" s="11" t="str">
        <f t="shared" si="6"/>
        <v>71Administrative Support Workers</v>
      </c>
    </row>
    <row r="75" spans="1:7" x14ac:dyDescent="0.3">
      <c r="A75" s="42">
        <v>33571.199999999997</v>
      </c>
      <c r="B75" s="18" t="s">
        <v>24</v>
      </c>
      <c r="C75" s="18" t="s">
        <v>38</v>
      </c>
      <c r="D75" s="11">
        <f t="shared" si="5"/>
        <v>72</v>
      </c>
      <c r="E75" s="11" t="str">
        <f t="shared" si="4"/>
        <v>72Administrative Support WorkersFemale</v>
      </c>
      <c r="F75" s="11">
        <f t="shared" si="7"/>
        <v>72</v>
      </c>
      <c r="G75" s="11" t="str">
        <f t="shared" si="6"/>
        <v>72Administrative Support Workers</v>
      </c>
    </row>
    <row r="76" spans="1:7" x14ac:dyDescent="0.3">
      <c r="A76" s="42">
        <v>41600</v>
      </c>
      <c r="B76" s="18" t="s">
        <v>24</v>
      </c>
      <c r="C76" s="18" t="s">
        <v>38</v>
      </c>
      <c r="D76" s="11">
        <f t="shared" si="5"/>
        <v>73</v>
      </c>
      <c r="E76" s="11" t="str">
        <f t="shared" si="4"/>
        <v>73Administrative Support WorkersFemale</v>
      </c>
      <c r="F76" s="11">
        <f t="shared" si="7"/>
        <v>73</v>
      </c>
      <c r="G76" s="11" t="str">
        <f t="shared" si="6"/>
        <v>73Administrative Support Workers</v>
      </c>
    </row>
    <row r="77" spans="1:7" x14ac:dyDescent="0.3">
      <c r="A77" s="42">
        <v>27872</v>
      </c>
      <c r="B77" s="18" t="s">
        <v>24</v>
      </c>
      <c r="C77" s="18" t="s">
        <v>38</v>
      </c>
      <c r="D77" s="11">
        <f t="shared" si="5"/>
        <v>74</v>
      </c>
      <c r="E77" s="11" t="str">
        <f t="shared" si="4"/>
        <v>74Administrative Support WorkersFemale</v>
      </c>
      <c r="F77" s="11">
        <f t="shared" si="7"/>
        <v>74</v>
      </c>
      <c r="G77" s="11" t="str">
        <f t="shared" si="6"/>
        <v>74Administrative Support Workers</v>
      </c>
    </row>
    <row r="78" spans="1:7" x14ac:dyDescent="0.3">
      <c r="A78" s="42">
        <v>47294</v>
      </c>
      <c r="B78" s="18" t="s">
        <v>24</v>
      </c>
      <c r="C78" s="18" t="s">
        <v>38</v>
      </c>
      <c r="D78" s="11">
        <f t="shared" si="5"/>
        <v>75</v>
      </c>
      <c r="E78" s="11" t="str">
        <f t="shared" si="4"/>
        <v>75Administrative Support WorkersFemale</v>
      </c>
      <c r="F78" s="11">
        <f t="shared" si="7"/>
        <v>75</v>
      </c>
      <c r="G78" s="11" t="str">
        <f t="shared" si="6"/>
        <v>75Administrative Support Workers</v>
      </c>
    </row>
    <row r="79" spans="1:7" x14ac:dyDescent="0.3">
      <c r="A79" s="42">
        <v>66000</v>
      </c>
      <c r="B79" s="18" t="s">
        <v>24</v>
      </c>
      <c r="C79" s="18" t="s">
        <v>38</v>
      </c>
      <c r="D79" s="11">
        <f t="shared" si="5"/>
        <v>76</v>
      </c>
      <c r="E79" s="11" t="str">
        <f t="shared" si="4"/>
        <v>76Administrative Support WorkersFemale</v>
      </c>
      <c r="F79" s="11">
        <f t="shared" si="7"/>
        <v>76</v>
      </c>
      <c r="G79" s="11" t="str">
        <f t="shared" si="6"/>
        <v>76Administrative Support Workers</v>
      </c>
    </row>
    <row r="80" spans="1:7" x14ac:dyDescent="0.3">
      <c r="A80" s="42">
        <v>47902.400000000001</v>
      </c>
      <c r="B80" s="18" t="s">
        <v>24</v>
      </c>
      <c r="C80" s="18" t="s">
        <v>38</v>
      </c>
      <c r="D80" s="11">
        <f t="shared" si="5"/>
        <v>77</v>
      </c>
      <c r="E80" s="11" t="str">
        <f t="shared" si="4"/>
        <v>77Administrative Support WorkersFemale</v>
      </c>
      <c r="F80" s="11">
        <f t="shared" si="7"/>
        <v>77</v>
      </c>
      <c r="G80" s="11" t="str">
        <f t="shared" si="6"/>
        <v>77Administrative Support Workers</v>
      </c>
    </row>
    <row r="81" spans="1:7" x14ac:dyDescent="0.3">
      <c r="A81" s="42">
        <v>33072</v>
      </c>
      <c r="B81" s="18" t="s">
        <v>24</v>
      </c>
      <c r="C81" s="18" t="s">
        <v>38</v>
      </c>
      <c r="D81" s="11">
        <f t="shared" si="5"/>
        <v>78</v>
      </c>
      <c r="E81" s="11" t="str">
        <f t="shared" si="4"/>
        <v>78Administrative Support WorkersFemale</v>
      </c>
      <c r="F81" s="11">
        <f t="shared" si="7"/>
        <v>78</v>
      </c>
      <c r="G81" s="11" t="str">
        <f t="shared" si="6"/>
        <v>78Administrative Support Workers</v>
      </c>
    </row>
    <row r="82" spans="1:7" x14ac:dyDescent="0.3">
      <c r="A82" s="42">
        <v>52275.08</v>
      </c>
      <c r="B82" s="18" t="s">
        <v>24</v>
      </c>
      <c r="C82" s="18" t="s">
        <v>38</v>
      </c>
      <c r="D82" s="11">
        <f t="shared" si="5"/>
        <v>79</v>
      </c>
      <c r="E82" s="11" t="str">
        <f t="shared" si="4"/>
        <v>79Administrative Support WorkersFemale</v>
      </c>
      <c r="F82" s="11">
        <f t="shared" si="7"/>
        <v>79</v>
      </c>
      <c r="G82" s="11" t="str">
        <f t="shared" si="6"/>
        <v>79Administrative Support Workers</v>
      </c>
    </row>
    <row r="83" spans="1:7" x14ac:dyDescent="0.3">
      <c r="A83" s="42">
        <v>42993.599999999999</v>
      </c>
      <c r="B83" s="18" t="s">
        <v>24</v>
      </c>
      <c r="C83" s="18" t="s">
        <v>38</v>
      </c>
      <c r="D83" s="11">
        <f t="shared" si="5"/>
        <v>80</v>
      </c>
      <c r="E83" s="11" t="str">
        <f t="shared" si="4"/>
        <v>80Administrative Support WorkersFemale</v>
      </c>
      <c r="F83" s="11">
        <f t="shared" si="7"/>
        <v>80</v>
      </c>
      <c r="G83" s="11" t="str">
        <f t="shared" si="6"/>
        <v>80Administrative Support Workers</v>
      </c>
    </row>
    <row r="84" spans="1:7" x14ac:dyDescent="0.3">
      <c r="A84" s="42">
        <v>42993.599999999999</v>
      </c>
      <c r="B84" s="18" t="s">
        <v>24</v>
      </c>
      <c r="C84" s="18" t="s">
        <v>38</v>
      </c>
      <c r="D84" s="11">
        <f t="shared" si="5"/>
        <v>81</v>
      </c>
      <c r="E84" s="11" t="str">
        <f t="shared" si="4"/>
        <v>81Administrative Support WorkersFemale</v>
      </c>
      <c r="F84" s="11">
        <f t="shared" si="7"/>
        <v>81</v>
      </c>
      <c r="G84" s="11" t="str">
        <f t="shared" si="6"/>
        <v>81Administrative Support Workers</v>
      </c>
    </row>
    <row r="85" spans="1:7" x14ac:dyDescent="0.3">
      <c r="A85" s="42">
        <v>56160</v>
      </c>
      <c r="B85" s="18" t="s">
        <v>24</v>
      </c>
      <c r="C85" s="18" t="s">
        <v>38</v>
      </c>
      <c r="D85" s="11">
        <f t="shared" si="5"/>
        <v>82</v>
      </c>
      <c r="E85" s="11" t="str">
        <f t="shared" si="4"/>
        <v>82Administrative Support WorkersFemale</v>
      </c>
      <c r="F85" s="11">
        <f t="shared" si="7"/>
        <v>82</v>
      </c>
      <c r="G85" s="11" t="str">
        <f t="shared" si="6"/>
        <v>82Administrative Support Workers</v>
      </c>
    </row>
    <row r="86" spans="1:7" x14ac:dyDescent="0.3">
      <c r="A86" s="42">
        <v>43680</v>
      </c>
      <c r="B86" s="18" t="s">
        <v>24</v>
      </c>
      <c r="C86" s="18" t="s">
        <v>38</v>
      </c>
      <c r="D86" s="11">
        <f t="shared" si="5"/>
        <v>83</v>
      </c>
      <c r="E86" s="11" t="str">
        <f t="shared" si="4"/>
        <v>83Administrative Support WorkersFemale</v>
      </c>
      <c r="F86" s="11">
        <f t="shared" si="7"/>
        <v>83</v>
      </c>
      <c r="G86" s="11" t="str">
        <f t="shared" si="6"/>
        <v>83Administrative Support Workers</v>
      </c>
    </row>
    <row r="87" spans="1:7" x14ac:dyDescent="0.3">
      <c r="A87" s="42">
        <v>49920</v>
      </c>
      <c r="B87" s="18" t="s">
        <v>24</v>
      </c>
      <c r="C87" s="18" t="s">
        <v>38</v>
      </c>
      <c r="D87" s="11">
        <f t="shared" si="5"/>
        <v>84</v>
      </c>
      <c r="E87" s="11" t="str">
        <f t="shared" si="4"/>
        <v>84Administrative Support WorkersFemale</v>
      </c>
      <c r="F87" s="11">
        <f t="shared" si="7"/>
        <v>84</v>
      </c>
      <c r="G87" s="11" t="str">
        <f t="shared" si="6"/>
        <v>84Administrative Support Workers</v>
      </c>
    </row>
    <row r="88" spans="1:7" x14ac:dyDescent="0.3">
      <c r="A88" s="42">
        <v>72966.399999999994</v>
      </c>
      <c r="B88" s="18" t="s">
        <v>24</v>
      </c>
      <c r="C88" s="18" t="s">
        <v>38</v>
      </c>
      <c r="D88" s="11">
        <f t="shared" si="5"/>
        <v>85</v>
      </c>
      <c r="E88" s="11" t="str">
        <f t="shared" si="4"/>
        <v>85Administrative Support WorkersFemale</v>
      </c>
      <c r="F88" s="11">
        <f t="shared" si="7"/>
        <v>85</v>
      </c>
      <c r="G88" s="11" t="str">
        <f t="shared" si="6"/>
        <v>85Administrative Support Workers</v>
      </c>
    </row>
    <row r="89" spans="1:7" x14ac:dyDescent="0.3">
      <c r="A89" s="42">
        <v>31512</v>
      </c>
      <c r="B89" s="18" t="s">
        <v>24</v>
      </c>
      <c r="C89" s="18" t="s">
        <v>38</v>
      </c>
      <c r="D89" s="11">
        <f t="shared" si="5"/>
        <v>86</v>
      </c>
      <c r="E89" s="11" t="str">
        <f t="shared" si="4"/>
        <v>86Administrative Support WorkersFemale</v>
      </c>
      <c r="F89" s="11">
        <f t="shared" si="7"/>
        <v>86</v>
      </c>
      <c r="G89" s="11" t="str">
        <f t="shared" si="6"/>
        <v>86Administrative Support Workers</v>
      </c>
    </row>
    <row r="90" spans="1:7" x14ac:dyDescent="0.3">
      <c r="A90" s="42">
        <v>35547.199999999997</v>
      </c>
      <c r="B90" s="18" t="s">
        <v>24</v>
      </c>
      <c r="C90" s="18" t="s">
        <v>38</v>
      </c>
      <c r="D90" s="11">
        <f t="shared" si="5"/>
        <v>87</v>
      </c>
      <c r="E90" s="11" t="str">
        <f t="shared" si="4"/>
        <v>87Administrative Support WorkersFemale</v>
      </c>
      <c r="F90" s="11">
        <f t="shared" si="7"/>
        <v>87</v>
      </c>
      <c r="G90" s="11" t="str">
        <f t="shared" si="6"/>
        <v>87Administrative Support Workers</v>
      </c>
    </row>
    <row r="91" spans="1:7" x14ac:dyDescent="0.3">
      <c r="A91" s="42">
        <v>43867.199999999997</v>
      </c>
      <c r="B91" s="18" t="s">
        <v>24</v>
      </c>
      <c r="C91" s="18" t="s">
        <v>38</v>
      </c>
      <c r="D91" s="11">
        <f t="shared" si="5"/>
        <v>88</v>
      </c>
      <c r="E91" s="11" t="str">
        <f t="shared" si="4"/>
        <v>88Administrative Support WorkersFemale</v>
      </c>
      <c r="F91" s="11">
        <f t="shared" si="7"/>
        <v>88</v>
      </c>
      <c r="G91" s="11" t="str">
        <f t="shared" si="6"/>
        <v>88Administrative Support Workers</v>
      </c>
    </row>
    <row r="92" spans="1:7" x14ac:dyDescent="0.3">
      <c r="A92" s="42">
        <v>24960</v>
      </c>
      <c r="B92" s="18" t="s">
        <v>24</v>
      </c>
      <c r="C92" s="18" t="s">
        <v>38</v>
      </c>
      <c r="D92" s="11">
        <f t="shared" si="5"/>
        <v>89</v>
      </c>
      <c r="E92" s="11" t="str">
        <f t="shared" si="4"/>
        <v>89Administrative Support WorkersFemale</v>
      </c>
      <c r="F92" s="11">
        <f t="shared" si="7"/>
        <v>89</v>
      </c>
      <c r="G92" s="11" t="str">
        <f t="shared" si="6"/>
        <v>89Administrative Support Workers</v>
      </c>
    </row>
    <row r="93" spans="1:7" x14ac:dyDescent="0.3">
      <c r="A93" s="42">
        <v>32240</v>
      </c>
      <c r="B93" s="18" t="s">
        <v>24</v>
      </c>
      <c r="C93" s="18" t="s">
        <v>38</v>
      </c>
      <c r="D93" s="11">
        <f t="shared" si="5"/>
        <v>90</v>
      </c>
      <c r="E93" s="11" t="str">
        <f t="shared" si="4"/>
        <v>90Administrative Support WorkersFemale</v>
      </c>
      <c r="F93" s="11">
        <f t="shared" si="7"/>
        <v>90</v>
      </c>
      <c r="G93" s="11" t="str">
        <f t="shared" si="6"/>
        <v>90Administrative Support Workers</v>
      </c>
    </row>
    <row r="94" spans="1:7" x14ac:dyDescent="0.3">
      <c r="A94" s="42">
        <v>34008</v>
      </c>
      <c r="B94" s="18" t="s">
        <v>24</v>
      </c>
      <c r="C94" s="18" t="s">
        <v>38</v>
      </c>
      <c r="D94" s="11">
        <f t="shared" si="5"/>
        <v>91</v>
      </c>
      <c r="E94" s="11" t="str">
        <f t="shared" si="4"/>
        <v>91Administrative Support WorkersFemale</v>
      </c>
      <c r="F94" s="11">
        <f t="shared" si="7"/>
        <v>91</v>
      </c>
      <c r="G94" s="11" t="str">
        <f t="shared" si="6"/>
        <v>91Administrative Support Workers</v>
      </c>
    </row>
    <row r="95" spans="1:7" x14ac:dyDescent="0.3">
      <c r="A95" s="42">
        <v>35360</v>
      </c>
      <c r="B95" s="18" t="s">
        <v>24</v>
      </c>
      <c r="C95" s="18" t="s">
        <v>38</v>
      </c>
      <c r="D95" s="11">
        <f t="shared" si="5"/>
        <v>92</v>
      </c>
      <c r="E95" s="11" t="str">
        <f t="shared" si="4"/>
        <v>92Administrative Support WorkersFemale</v>
      </c>
      <c r="F95" s="11">
        <f t="shared" si="7"/>
        <v>92</v>
      </c>
      <c r="G95" s="11" t="str">
        <f t="shared" si="6"/>
        <v>92Administrative Support Workers</v>
      </c>
    </row>
    <row r="96" spans="1:7" x14ac:dyDescent="0.3">
      <c r="A96" s="42">
        <v>41600</v>
      </c>
      <c r="B96" s="18" t="s">
        <v>24</v>
      </c>
      <c r="C96" s="18" t="s">
        <v>38</v>
      </c>
      <c r="D96" s="11">
        <f t="shared" si="5"/>
        <v>93</v>
      </c>
      <c r="E96" s="11" t="str">
        <f t="shared" si="4"/>
        <v>93Administrative Support WorkersFemale</v>
      </c>
      <c r="F96" s="11">
        <f t="shared" si="7"/>
        <v>93</v>
      </c>
      <c r="G96" s="11" t="str">
        <f t="shared" si="6"/>
        <v>93Administrative Support Workers</v>
      </c>
    </row>
    <row r="97" spans="1:7" x14ac:dyDescent="0.3">
      <c r="A97" s="42">
        <v>30000.1</v>
      </c>
      <c r="B97" s="18" t="s">
        <v>24</v>
      </c>
      <c r="C97" s="18" t="s">
        <v>38</v>
      </c>
      <c r="D97" s="11">
        <f t="shared" si="5"/>
        <v>94</v>
      </c>
      <c r="E97" s="11" t="str">
        <f t="shared" si="4"/>
        <v>94Administrative Support WorkersFemale</v>
      </c>
      <c r="F97" s="11">
        <f t="shared" si="7"/>
        <v>94</v>
      </c>
      <c r="G97" s="11" t="str">
        <f t="shared" si="6"/>
        <v>94Administrative Support Workers</v>
      </c>
    </row>
    <row r="98" spans="1:7" x14ac:dyDescent="0.3">
      <c r="A98" s="42">
        <v>33280</v>
      </c>
      <c r="B98" s="18" t="s">
        <v>24</v>
      </c>
      <c r="C98" s="18" t="s">
        <v>38</v>
      </c>
      <c r="D98" s="11">
        <f t="shared" si="5"/>
        <v>95</v>
      </c>
      <c r="E98" s="11" t="str">
        <f t="shared" si="4"/>
        <v>95Administrative Support WorkersFemale</v>
      </c>
      <c r="F98" s="11">
        <f t="shared" si="7"/>
        <v>95</v>
      </c>
      <c r="G98" s="11" t="str">
        <f t="shared" si="6"/>
        <v>95Administrative Support Workers</v>
      </c>
    </row>
    <row r="99" spans="1:7" x14ac:dyDescent="0.3">
      <c r="A99" s="42">
        <v>47257.599999999999</v>
      </c>
      <c r="B99" s="18" t="s">
        <v>24</v>
      </c>
      <c r="C99" s="18" t="s">
        <v>38</v>
      </c>
      <c r="D99" s="11">
        <f t="shared" si="5"/>
        <v>96</v>
      </c>
      <c r="E99" s="11" t="str">
        <f t="shared" si="4"/>
        <v>96Administrative Support WorkersFemale</v>
      </c>
      <c r="F99" s="11">
        <f t="shared" si="7"/>
        <v>96</v>
      </c>
      <c r="G99" s="11" t="str">
        <f t="shared" si="6"/>
        <v>96Administrative Support Workers</v>
      </c>
    </row>
    <row r="100" spans="1:7" x14ac:dyDescent="0.3">
      <c r="A100" s="42">
        <v>57283.199999999997</v>
      </c>
      <c r="B100" s="18" t="s">
        <v>24</v>
      </c>
      <c r="C100" s="18" t="s">
        <v>38</v>
      </c>
      <c r="D100" s="11">
        <f t="shared" si="5"/>
        <v>97</v>
      </c>
      <c r="E100" s="11" t="str">
        <f t="shared" si="4"/>
        <v>97Administrative Support WorkersFemale</v>
      </c>
      <c r="F100" s="11">
        <f t="shared" si="7"/>
        <v>97</v>
      </c>
      <c r="G100" s="11" t="str">
        <f t="shared" si="6"/>
        <v>97Administrative Support Workers</v>
      </c>
    </row>
    <row r="101" spans="1:7" x14ac:dyDescent="0.3">
      <c r="A101" s="42">
        <v>20800</v>
      </c>
      <c r="B101" s="18" t="s">
        <v>24</v>
      </c>
      <c r="C101" s="18" t="s">
        <v>38</v>
      </c>
      <c r="D101" s="11">
        <f t="shared" si="5"/>
        <v>98</v>
      </c>
      <c r="E101" s="11" t="str">
        <f t="shared" si="4"/>
        <v>98Administrative Support WorkersFemale</v>
      </c>
      <c r="F101" s="11">
        <f t="shared" si="7"/>
        <v>98</v>
      </c>
      <c r="G101" s="11" t="str">
        <f t="shared" si="6"/>
        <v>98Administrative Support Workers</v>
      </c>
    </row>
    <row r="102" spans="1:7" x14ac:dyDescent="0.3">
      <c r="A102" s="42">
        <v>22880</v>
      </c>
      <c r="B102" s="18" t="s">
        <v>24</v>
      </c>
      <c r="C102" s="18" t="s">
        <v>38</v>
      </c>
      <c r="D102" s="11">
        <f t="shared" si="5"/>
        <v>99</v>
      </c>
      <c r="E102" s="11" t="str">
        <f t="shared" si="4"/>
        <v>99Administrative Support WorkersFemale</v>
      </c>
      <c r="F102" s="11">
        <f t="shared" si="7"/>
        <v>99</v>
      </c>
      <c r="G102" s="11" t="str">
        <f t="shared" si="6"/>
        <v>99Administrative Support Workers</v>
      </c>
    </row>
    <row r="103" spans="1:7" x14ac:dyDescent="0.3">
      <c r="A103" s="42">
        <v>20800</v>
      </c>
      <c r="B103" s="18" t="s">
        <v>24</v>
      </c>
      <c r="C103" s="18" t="s">
        <v>38</v>
      </c>
      <c r="D103" s="11">
        <f t="shared" si="5"/>
        <v>100</v>
      </c>
      <c r="E103" s="11" t="str">
        <f t="shared" si="4"/>
        <v>100Administrative Support WorkersFemale</v>
      </c>
      <c r="F103" s="11">
        <f t="shared" si="7"/>
        <v>100</v>
      </c>
      <c r="G103" s="11" t="str">
        <f t="shared" si="6"/>
        <v>100Administrative Support Workers</v>
      </c>
    </row>
    <row r="104" spans="1:7" x14ac:dyDescent="0.3">
      <c r="A104" s="42">
        <v>41600</v>
      </c>
      <c r="B104" s="18" t="s">
        <v>24</v>
      </c>
      <c r="C104" s="18" t="s">
        <v>38</v>
      </c>
      <c r="D104" s="11">
        <f t="shared" si="5"/>
        <v>101</v>
      </c>
      <c r="E104" s="11" t="str">
        <f t="shared" si="4"/>
        <v>101Administrative Support WorkersFemale</v>
      </c>
      <c r="F104" s="11">
        <f t="shared" si="7"/>
        <v>101</v>
      </c>
      <c r="G104" s="11" t="str">
        <f t="shared" si="6"/>
        <v>101Administrative Support Workers</v>
      </c>
    </row>
    <row r="105" spans="1:7" x14ac:dyDescent="0.3">
      <c r="A105" s="42">
        <v>41600</v>
      </c>
      <c r="B105" s="18" t="s">
        <v>24</v>
      </c>
      <c r="C105" s="18" t="s">
        <v>38</v>
      </c>
      <c r="D105" s="11">
        <f t="shared" si="5"/>
        <v>102</v>
      </c>
      <c r="E105" s="11" t="str">
        <f t="shared" si="4"/>
        <v>102Administrative Support WorkersFemale</v>
      </c>
      <c r="F105" s="11">
        <f t="shared" si="7"/>
        <v>102</v>
      </c>
      <c r="G105" s="11" t="str">
        <f t="shared" si="6"/>
        <v>102Administrative Support Workers</v>
      </c>
    </row>
    <row r="106" spans="1:7" x14ac:dyDescent="0.3">
      <c r="A106" s="42">
        <v>47008</v>
      </c>
      <c r="B106" s="18" t="s">
        <v>24</v>
      </c>
      <c r="C106" s="18" t="s">
        <v>38</v>
      </c>
      <c r="D106" s="11">
        <f t="shared" si="5"/>
        <v>103</v>
      </c>
      <c r="E106" s="11" t="str">
        <f t="shared" si="4"/>
        <v>103Administrative Support WorkersFemale</v>
      </c>
      <c r="F106" s="11">
        <f t="shared" si="7"/>
        <v>103</v>
      </c>
      <c r="G106" s="11" t="str">
        <f t="shared" si="6"/>
        <v>103Administrative Support Workers</v>
      </c>
    </row>
    <row r="107" spans="1:7" x14ac:dyDescent="0.3">
      <c r="A107" s="42">
        <v>44304</v>
      </c>
      <c r="B107" s="18" t="s">
        <v>24</v>
      </c>
      <c r="C107" s="18" t="s">
        <v>38</v>
      </c>
      <c r="D107" s="11">
        <f t="shared" si="5"/>
        <v>104</v>
      </c>
      <c r="E107" s="11" t="str">
        <f t="shared" si="4"/>
        <v>104Administrative Support WorkersFemale</v>
      </c>
      <c r="F107" s="11">
        <f t="shared" si="7"/>
        <v>104</v>
      </c>
      <c r="G107" s="11" t="str">
        <f t="shared" si="6"/>
        <v>104Administrative Support Workers</v>
      </c>
    </row>
    <row r="108" spans="1:7" x14ac:dyDescent="0.3">
      <c r="A108" s="42">
        <v>29536</v>
      </c>
      <c r="B108" s="18" t="s">
        <v>24</v>
      </c>
      <c r="C108" s="18" t="s">
        <v>38</v>
      </c>
      <c r="D108" s="11">
        <f t="shared" si="5"/>
        <v>105</v>
      </c>
      <c r="E108" s="11" t="str">
        <f t="shared" si="4"/>
        <v>105Administrative Support WorkersFemale</v>
      </c>
      <c r="F108" s="11">
        <f t="shared" si="7"/>
        <v>105</v>
      </c>
      <c r="G108" s="11" t="str">
        <f t="shared" si="6"/>
        <v>105Administrative Support Workers</v>
      </c>
    </row>
    <row r="109" spans="1:7" x14ac:dyDescent="0.3">
      <c r="A109" s="42">
        <v>31200</v>
      </c>
      <c r="B109" s="18" t="s">
        <v>24</v>
      </c>
      <c r="C109" s="18" t="s">
        <v>38</v>
      </c>
      <c r="D109" s="11">
        <f t="shared" si="5"/>
        <v>106</v>
      </c>
      <c r="E109" s="11" t="str">
        <f t="shared" si="4"/>
        <v>106Administrative Support WorkersFemale</v>
      </c>
      <c r="F109" s="11">
        <f t="shared" si="7"/>
        <v>106</v>
      </c>
      <c r="G109" s="11" t="str">
        <f t="shared" si="6"/>
        <v>106Administrative Support Workers</v>
      </c>
    </row>
    <row r="110" spans="1:7" x14ac:dyDescent="0.3">
      <c r="A110" s="42">
        <v>45760</v>
      </c>
      <c r="B110" s="18" t="s">
        <v>24</v>
      </c>
      <c r="C110" s="18" t="s">
        <v>38</v>
      </c>
      <c r="D110" s="11">
        <f t="shared" si="5"/>
        <v>107</v>
      </c>
      <c r="E110" s="11" t="str">
        <f t="shared" si="4"/>
        <v>107Administrative Support WorkersFemale</v>
      </c>
      <c r="F110" s="11">
        <f t="shared" si="7"/>
        <v>107</v>
      </c>
      <c r="G110" s="11" t="str">
        <f t="shared" si="6"/>
        <v>107Administrative Support Workers</v>
      </c>
    </row>
    <row r="111" spans="1:7" x14ac:dyDescent="0.3">
      <c r="A111" s="42">
        <v>24960</v>
      </c>
      <c r="B111" s="18" t="s">
        <v>24</v>
      </c>
      <c r="C111" s="18" t="s">
        <v>38</v>
      </c>
      <c r="D111" s="11">
        <f t="shared" si="5"/>
        <v>108</v>
      </c>
      <c r="E111" s="11" t="str">
        <f t="shared" si="4"/>
        <v>108Administrative Support WorkersFemale</v>
      </c>
      <c r="F111" s="11">
        <f t="shared" si="7"/>
        <v>108</v>
      </c>
      <c r="G111" s="11" t="str">
        <f t="shared" si="6"/>
        <v>108Administrative Support Workers</v>
      </c>
    </row>
    <row r="112" spans="1:7" x14ac:dyDescent="0.3">
      <c r="A112" s="42">
        <v>39124.800000000003</v>
      </c>
      <c r="B112" s="18" t="s">
        <v>24</v>
      </c>
      <c r="C112" s="18" t="s">
        <v>38</v>
      </c>
      <c r="D112" s="11">
        <f t="shared" si="5"/>
        <v>109</v>
      </c>
      <c r="E112" s="11" t="str">
        <f t="shared" si="4"/>
        <v>109Administrative Support WorkersFemale</v>
      </c>
      <c r="F112" s="11">
        <f t="shared" si="7"/>
        <v>109</v>
      </c>
      <c r="G112" s="11" t="str">
        <f t="shared" si="6"/>
        <v>109Administrative Support Workers</v>
      </c>
    </row>
    <row r="113" spans="1:7" x14ac:dyDescent="0.3">
      <c r="A113" s="42">
        <v>37502.400000000001</v>
      </c>
      <c r="B113" s="18" t="s">
        <v>24</v>
      </c>
      <c r="C113" s="18" t="s">
        <v>38</v>
      </c>
      <c r="D113" s="11">
        <f t="shared" si="5"/>
        <v>110</v>
      </c>
      <c r="E113" s="11" t="str">
        <f t="shared" si="4"/>
        <v>110Administrative Support WorkersFemale</v>
      </c>
      <c r="F113" s="11">
        <f t="shared" si="7"/>
        <v>110</v>
      </c>
      <c r="G113" s="11" t="str">
        <f t="shared" si="6"/>
        <v>110Administrative Support Workers</v>
      </c>
    </row>
    <row r="114" spans="1:7" x14ac:dyDescent="0.3">
      <c r="A114" s="42">
        <v>35000.160000000003</v>
      </c>
      <c r="B114" s="18" t="s">
        <v>24</v>
      </c>
      <c r="C114" s="18" t="s">
        <v>39</v>
      </c>
      <c r="D114" s="11">
        <f t="shared" si="5"/>
        <v>1</v>
      </c>
      <c r="E114" s="11" t="str">
        <f t="shared" si="4"/>
        <v>1Administrative Support WorkersMale</v>
      </c>
      <c r="F114" s="11">
        <f t="shared" si="7"/>
        <v>111</v>
      </c>
      <c r="G114" s="11" t="str">
        <f t="shared" si="6"/>
        <v>111Administrative Support Workers</v>
      </c>
    </row>
    <row r="115" spans="1:7" x14ac:dyDescent="0.3">
      <c r="A115" s="42">
        <v>24960</v>
      </c>
      <c r="B115" s="18" t="s">
        <v>24</v>
      </c>
      <c r="C115" s="18" t="s">
        <v>39</v>
      </c>
      <c r="D115" s="11">
        <f t="shared" si="5"/>
        <v>2</v>
      </c>
      <c r="E115" s="11" t="str">
        <f t="shared" si="4"/>
        <v>2Administrative Support WorkersMale</v>
      </c>
      <c r="F115" s="11">
        <f t="shared" si="7"/>
        <v>112</v>
      </c>
      <c r="G115" s="11" t="str">
        <f t="shared" si="6"/>
        <v>112Administrative Support Workers</v>
      </c>
    </row>
    <row r="116" spans="1:7" x14ac:dyDescent="0.3">
      <c r="A116" s="42">
        <v>84999.98</v>
      </c>
      <c r="B116" s="18" t="s">
        <v>24</v>
      </c>
      <c r="C116" s="18" t="s">
        <v>39</v>
      </c>
      <c r="D116" s="11">
        <f t="shared" si="5"/>
        <v>3</v>
      </c>
      <c r="E116" s="11" t="str">
        <f t="shared" si="4"/>
        <v>3Administrative Support WorkersMale</v>
      </c>
      <c r="F116" s="11">
        <f t="shared" si="7"/>
        <v>113</v>
      </c>
      <c r="G116" s="11" t="str">
        <f t="shared" si="6"/>
        <v>113Administrative Support Workers</v>
      </c>
    </row>
    <row r="117" spans="1:7" x14ac:dyDescent="0.3">
      <c r="A117" s="42">
        <v>24960</v>
      </c>
      <c r="B117" s="18" t="s">
        <v>24</v>
      </c>
      <c r="C117" s="18" t="s">
        <v>39</v>
      </c>
      <c r="D117" s="11">
        <f t="shared" si="5"/>
        <v>4</v>
      </c>
      <c r="E117" s="11" t="str">
        <f t="shared" si="4"/>
        <v>4Administrative Support WorkersMale</v>
      </c>
      <c r="F117" s="11">
        <f t="shared" si="7"/>
        <v>114</v>
      </c>
      <c r="G117" s="11" t="str">
        <f t="shared" si="6"/>
        <v>114Administrative Support Workers</v>
      </c>
    </row>
    <row r="118" spans="1:7" x14ac:dyDescent="0.3">
      <c r="A118" s="42">
        <v>24960</v>
      </c>
      <c r="B118" s="18" t="s">
        <v>24</v>
      </c>
      <c r="C118" s="18" t="s">
        <v>39</v>
      </c>
      <c r="D118" s="11">
        <f t="shared" si="5"/>
        <v>5</v>
      </c>
      <c r="E118" s="11" t="str">
        <f t="shared" si="4"/>
        <v>5Administrative Support WorkersMale</v>
      </c>
      <c r="F118" s="11">
        <f t="shared" si="7"/>
        <v>115</v>
      </c>
      <c r="G118" s="11" t="str">
        <f t="shared" si="6"/>
        <v>115Administrative Support Workers</v>
      </c>
    </row>
    <row r="119" spans="1:7" x14ac:dyDescent="0.3">
      <c r="A119" s="42">
        <v>24960</v>
      </c>
      <c r="B119" s="18" t="s">
        <v>24</v>
      </c>
      <c r="C119" s="18" t="s">
        <v>39</v>
      </c>
      <c r="D119" s="11">
        <f t="shared" si="5"/>
        <v>6</v>
      </c>
      <c r="E119" s="11" t="str">
        <f t="shared" si="4"/>
        <v>6Administrative Support WorkersMale</v>
      </c>
      <c r="F119" s="11">
        <f t="shared" si="7"/>
        <v>116</v>
      </c>
      <c r="G119" s="11" t="str">
        <f t="shared" si="6"/>
        <v>116Administrative Support Workers</v>
      </c>
    </row>
    <row r="120" spans="1:7" x14ac:dyDescent="0.3">
      <c r="A120" s="42">
        <v>47008</v>
      </c>
      <c r="B120" s="18" t="s">
        <v>24</v>
      </c>
      <c r="C120" s="18" t="s">
        <v>39</v>
      </c>
      <c r="D120" s="11">
        <f t="shared" si="5"/>
        <v>7</v>
      </c>
      <c r="E120" s="11" t="str">
        <f t="shared" si="4"/>
        <v>7Administrative Support WorkersMale</v>
      </c>
      <c r="F120" s="11">
        <f t="shared" si="7"/>
        <v>117</v>
      </c>
      <c r="G120" s="11" t="str">
        <f t="shared" si="6"/>
        <v>117Administrative Support Workers</v>
      </c>
    </row>
    <row r="121" spans="1:7" x14ac:dyDescent="0.3">
      <c r="A121" s="42">
        <v>33987.199999999997</v>
      </c>
      <c r="B121" s="18" t="s">
        <v>24</v>
      </c>
      <c r="C121" s="18" t="s">
        <v>39</v>
      </c>
      <c r="D121" s="11">
        <f t="shared" si="5"/>
        <v>8</v>
      </c>
      <c r="E121" s="11" t="str">
        <f t="shared" si="4"/>
        <v>8Administrative Support WorkersMale</v>
      </c>
      <c r="F121" s="11">
        <f t="shared" si="7"/>
        <v>118</v>
      </c>
      <c r="G121" s="11" t="str">
        <f t="shared" si="6"/>
        <v>118Administrative Support Workers</v>
      </c>
    </row>
    <row r="122" spans="1:7" x14ac:dyDescent="0.3">
      <c r="A122" s="42">
        <v>37460.800000000003</v>
      </c>
      <c r="B122" s="18" t="s">
        <v>24</v>
      </c>
      <c r="C122" s="18" t="s">
        <v>39</v>
      </c>
      <c r="D122" s="11">
        <f t="shared" si="5"/>
        <v>9</v>
      </c>
      <c r="E122" s="11" t="str">
        <f t="shared" si="4"/>
        <v>9Administrative Support WorkersMale</v>
      </c>
      <c r="F122" s="11">
        <f t="shared" si="7"/>
        <v>119</v>
      </c>
      <c r="G122" s="11" t="str">
        <f t="shared" si="6"/>
        <v>119Administrative Support Workers</v>
      </c>
    </row>
    <row r="123" spans="1:7" x14ac:dyDescent="0.3">
      <c r="A123" s="42">
        <v>34632</v>
      </c>
      <c r="B123" s="18" t="s">
        <v>24</v>
      </c>
      <c r="C123" s="18" t="s">
        <v>39</v>
      </c>
      <c r="D123" s="11">
        <f t="shared" si="5"/>
        <v>10</v>
      </c>
      <c r="E123" s="11" t="str">
        <f t="shared" si="4"/>
        <v>10Administrative Support WorkersMale</v>
      </c>
      <c r="F123" s="11">
        <f t="shared" si="7"/>
        <v>120</v>
      </c>
      <c r="G123" s="11" t="str">
        <f t="shared" si="6"/>
        <v>120Administrative Support Workers</v>
      </c>
    </row>
    <row r="124" spans="1:7" x14ac:dyDescent="0.3">
      <c r="A124" s="42">
        <v>42640</v>
      </c>
      <c r="B124" s="18" t="s">
        <v>24</v>
      </c>
      <c r="C124" s="18" t="s">
        <v>39</v>
      </c>
      <c r="D124" s="11">
        <f t="shared" si="5"/>
        <v>11</v>
      </c>
      <c r="E124" s="11" t="str">
        <f t="shared" si="4"/>
        <v>11Administrative Support WorkersMale</v>
      </c>
      <c r="F124" s="11">
        <f t="shared" si="7"/>
        <v>121</v>
      </c>
      <c r="G124" s="11" t="str">
        <f t="shared" si="6"/>
        <v>121Administrative Support Workers</v>
      </c>
    </row>
    <row r="125" spans="1:7" x14ac:dyDescent="0.3">
      <c r="A125" s="42">
        <v>29016</v>
      </c>
      <c r="B125" s="18" t="s">
        <v>24</v>
      </c>
      <c r="C125" s="18" t="s">
        <v>39</v>
      </c>
      <c r="D125" s="11">
        <f t="shared" si="5"/>
        <v>12</v>
      </c>
      <c r="E125" s="11" t="str">
        <f t="shared" si="4"/>
        <v>12Administrative Support WorkersMale</v>
      </c>
      <c r="F125" s="11">
        <f t="shared" si="7"/>
        <v>122</v>
      </c>
      <c r="G125" s="11" t="str">
        <f t="shared" si="6"/>
        <v>122Administrative Support Workers</v>
      </c>
    </row>
    <row r="126" spans="1:7" x14ac:dyDescent="0.3">
      <c r="A126" s="42">
        <v>45364.800000000003</v>
      </c>
      <c r="B126" s="18" t="s">
        <v>24</v>
      </c>
      <c r="C126" s="18" t="s">
        <v>39</v>
      </c>
      <c r="D126" s="11">
        <f t="shared" si="5"/>
        <v>13</v>
      </c>
      <c r="E126" s="11" t="str">
        <f t="shared" si="4"/>
        <v>13Administrative Support WorkersMale</v>
      </c>
      <c r="F126" s="11">
        <f t="shared" si="7"/>
        <v>123</v>
      </c>
      <c r="G126" s="11" t="str">
        <f t="shared" si="6"/>
        <v>123Administrative Support Workers</v>
      </c>
    </row>
    <row r="127" spans="1:7" x14ac:dyDescent="0.3">
      <c r="A127" s="42">
        <v>32676.799999999999</v>
      </c>
      <c r="B127" s="18" t="s">
        <v>24</v>
      </c>
      <c r="C127" s="18" t="s">
        <v>39</v>
      </c>
      <c r="D127" s="11">
        <f t="shared" si="5"/>
        <v>14</v>
      </c>
      <c r="E127" s="11" t="str">
        <f t="shared" si="4"/>
        <v>14Administrative Support WorkersMale</v>
      </c>
      <c r="F127" s="11">
        <f t="shared" si="7"/>
        <v>124</v>
      </c>
      <c r="G127" s="11" t="str">
        <f t="shared" si="6"/>
        <v>124Administrative Support Workers</v>
      </c>
    </row>
    <row r="128" spans="1:7" x14ac:dyDescent="0.3">
      <c r="A128" s="42">
        <v>26000</v>
      </c>
      <c r="B128" s="18" t="s">
        <v>24</v>
      </c>
      <c r="C128" s="18" t="s">
        <v>39</v>
      </c>
      <c r="D128" s="11">
        <f t="shared" si="5"/>
        <v>15</v>
      </c>
      <c r="E128" s="11" t="str">
        <f t="shared" si="4"/>
        <v>15Administrative Support WorkersMale</v>
      </c>
      <c r="F128" s="11">
        <f t="shared" si="7"/>
        <v>125</v>
      </c>
      <c r="G128" s="11" t="str">
        <f t="shared" si="6"/>
        <v>125Administrative Support Workers</v>
      </c>
    </row>
    <row r="129" spans="1:7" x14ac:dyDescent="0.3">
      <c r="A129" s="42">
        <v>25334.400000000001</v>
      </c>
      <c r="B129" s="18" t="s">
        <v>24</v>
      </c>
      <c r="C129" s="18" t="s">
        <v>39</v>
      </c>
      <c r="D129" s="11">
        <f t="shared" si="5"/>
        <v>16</v>
      </c>
      <c r="E129" s="11" t="str">
        <f t="shared" si="4"/>
        <v>16Administrative Support WorkersMale</v>
      </c>
      <c r="F129" s="11">
        <f t="shared" si="7"/>
        <v>126</v>
      </c>
      <c r="G129" s="11" t="str">
        <f t="shared" si="6"/>
        <v>126Administrative Support Workers</v>
      </c>
    </row>
    <row r="130" spans="1:7" x14ac:dyDescent="0.3">
      <c r="A130" s="42">
        <v>29536</v>
      </c>
      <c r="B130" s="18" t="s">
        <v>24</v>
      </c>
      <c r="C130" s="18" t="s">
        <v>39</v>
      </c>
      <c r="D130" s="11">
        <f t="shared" si="5"/>
        <v>17</v>
      </c>
      <c r="E130" s="11" t="str">
        <f t="shared" si="4"/>
        <v>17Administrative Support WorkersMale</v>
      </c>
      <c r="F130" s="11">
        <f t="shared" si="7"/>
        <v>127</v>
      </c>
      <c r="G130" s="11" t="str">
        <f t="shared" si="6"/>
        <v>127Administrative Support Workers</v>
      </c>
    </row>
    <row r="131" spans="1:7" x14ac:dyDescent="0.3">
      <c r="A131" s="42">
        <v>27040</v>
      </c>
      <c r="B131" s="18" t="s">
        <v>24</v>
      </c>
      <c r="C131" s="18" t="s">
        <v>39</v>
      </c>
      <c r="D131" s="11">
        <f t="shared" si="5"/>
        <v>18</v>
      </c>
      <c r="E131" s="11" t="str">
        <f t="shared" si="4"/>
        <v>18Administrative Support WorkersMale</v>
      </c>
      <c r="F131" s="11">
        <f t="shared" si="7"/>
        <v>128</v>
      </c>
      <c r="G131" s="11" t="str">
        <f t="shared" si="6"/>
        <v>128Administrative Support Workers</v>
      </c>
    </row>
    <row r="132" spans="1:7" x14ac:dyDescent="0.3">
      <c r="A132" s="42">
        <v>29120</v>
      </c>
      <c r="B132" s="18" t="s">
        <v>24</v>
      </c>
      <c r="C132" s="18" t="s">
        <v>39</v>
      </c>
      <c r="D132" s="11">
        <f t="shared" si="5"/>
        <v>19</v>
      </c>
      <c r="E132" s="11" t="str">
        <f t="shared" ref="E132:E195" si="8">D132&amp;B132&amp;C132</f>
        <v>19Administrative Support WorkersMale</v>
      </c>
      <c r="F132" s="11">
        <f t="shared" si="7"/>
        <v>129</v>
      </c>
      <c r="G132" s="11" t="str">
        <f t="shared" si="6"/>
        <v>129Administrative Support Workers</v>
      </c>
    </row>
    <row r="133" spans="1:7" x14ac:dyDescent="0.3">
      <c r="A133" s="42">
        <v>42244.800000000003</v>
      </c>
      <c r="B133" s="18" t="s">
        <v>24</v>
      </c>
      <c r="C133" s="18" t="s">
        <v>39</v>
      </c>
      <c r="D133" s="11">
        <f t="shared" ref="D133:D196" si="9">IF(B133&amp;C133=B132&amp;C132,D132+1,1)</f>
        <v>20</v>
      </c>
      <c r="E133" s="11" t="str">
        <f t="shared" si="8"/>
        <v>20Administrative Support WorkersMale</v>
      </c>
      <c r="F133" s="11">
        <f t="shared" si="7"/>
        <v>130</v>
      </c>
      <c r="G133" s="11" t="str">
        <f t="shared" ref="G133:G196" si="10">F133&amp;B133</f>
        <v>130Administrative Support Workers</v>
      </c>
    </row>
    <row r="134" spans="1:7" x14ac:dyDescent="0.3">
      <c r="A134" s="42">
        <v>37440</v>
      </c>
      <c r="B134" s="18" t="s">
        <v>24</v>
      </c>
      <c r="C134" s="18" t="s">
        <v>39</v>
      </c>
      <c r="D134" s="11">
        <f t="shared" si="9"/>
        <v>21</v>
      </c>
      <c r="E134" s="11" t="str">
        <f t="shared" si="8"/>
        <v>21Administrative Support WorkersMale</v>
      </c>
      <c r="F134" s="11">
        <f t="shared" ref="F134:F197" si="11">IF(B134=B133,F133+1,1)</f>
        <v>131</v>
      </c>
      <c r="G134" s="11" t="str">
        <f t="shared" si="10"/>
        <v>131Administrative Support Workers</v>
      </c>
    </row>
    <row r="135" spans="1:7" x14ac:dyDescent="0.3">
      <c r="A135" s="42">
        <v>28392</v>
      </c>
      <c r="B135" s="18" t="s">
        <v>24</v>
      </c>
      <c r="C135" s="18" t="s">
        <v>39</v>
      </c>
      <c r="D135" s="11">
        <f t="shared" si="9"/>
        <v>22</v>
      </c>
      <c r="E135" s="11" t="str">
        <f t="shared" si="8"/>
        <v>22Administrative Support WorkersMale</v>
      </c>
      <c r="F135" s="11">
        <f t="shared" si="11"/>
        <v>132</v>
      </c>
      <c r="G135" s="11" t="str">
        <f t="shared" si="10"/>
        <v>132Administrative Support Workers</v>
      </c>
    </row>
    <row r="136" spans="1:7" x14ac:dyDescent="0.3">
      <c r="A136" s="42">
        <v>35360</v>
      </c>
      <c r="B136" s="18" t="s">
        <v>24</v>
      </c>
      <c r="C136" s="18" t="s">
        <v>39</v>
      </c>
      <c r="D136" s="11">
        <f t="shared" si="9"/>
        <v>23</v>
      </c>
      <c r="E136" s="11" t="str">
        <f t="shared" si="8"/>
        <v>23Administrative Support WorkersMale</v>
      </c>
      <c r="F136" s="11">
        <f t="shared" si="11"/>
        <v>133</v>
      </c>
      <c r="G136" s="11" t="str">
        <f t="shared" si="10"/>
        <v>133Administrative Support Workers</v>
      </c>
    </row>
    <row r="137" spans="1:7" x14ac:dyDescent="0.3">
      <c r="A137" s="42">
        <v>38105.599999999999</v>
      </c>
      <c r="B137" s="18" t="s">
        <v>24</v>
      </c>
      <c r="C137" s="18" t="s">
        <v>39</v>
      </c>
      <c r="D137" s="11">
        <f t="shared" si="9"/>
        <v>24</v>
      </c>
      <c r="E137" s="11" t="str">
        <f t="shared" si="8"/>
        <v>24Administrative Support WorkersMale</v>
      </c>
      <c r="F137" s="11">
        <f t="shared" si="11"/>
        <v>134</v>
      </c>
      <c r="G137" s="11" t="str">
        <f t="shared" si="10"/>
        <v>134Administrative Support Workers</v>
      </c>
    </row>
    <row r="138" spans="1:7" x14ac:dyDescent="0.3">
      <c r="A138" s="42">
        <v>41849.599999999999</v>
      </c>
      <c r="B138" s="18" t="s">
        <v>24</v>
      </c>
      <c r="C138" s="18" t="s">
        <v>39</v>
      </c>
      <c r="D138" s="11">
        <f t="shared" si="9"/>
        <v>25</v>
      </c>
      <c r="E138" s="11" t="str">
        <f t="shared" si="8"/>
        <v>25Administrative Support WorkersMale</v>
      </c>
      <c r="F138" s="11">
        <f t="shared" si="11"/>
        <v>135</v>
      </c>
      <c r="G138" s="11" t="str">
        <f t="shared" si="10"/>
        <v>135Administrative Support Workers</v>
      </c>
    </row>
    <row r="139" spans="1:7" x14ac:dyDescent="0.3">
      <c r="A139" s="42">
        <v>41600</v>
      </c>
      <c r="B139" s="18" t="s">
        <v>24</v>
      </c>
      <c r="C139" s="18" t="s">
        <v>39</v>
      </c>
      <c r="D139" s="11">
        <f t="shared" si="9"/>
        <v>26</v>
      </c>
      <c r="E139" s="11" t="str">
        <f t="shared" si="8"/>
        <v>26Administrative Support WorkersMale</v>
      </c>
      <c r="F139" s="11">
        <f t="shared" si="11"/>
        <v>136</v>
      </c>
      <c r="G139" s="11" t="str">
        <f t="shared" si="10"/>
        <v>136Administrative Support Workers</v>
      </c>
    </row>
    <row r="140" spans="1:7" x14ac:dyDescent="0.3">
      <c r="A140" s="42">
        <v>36275.199999999997</v>
      </c>
      <c r="B140" s="18" t="s">
        <v>24</v>
      </c>
      <c r="C140" s="18" t="s">
        <v>39</v>
      </c>
      <c r="D140" s="11">
        <f t="shared" si="9"/>
        <v>27</v>
      </c>
      <c r="E140" s="11" t="str">
        <f t="shared" si="8"/>
        <v>27Administrative Support WorkersMale</v>
      </c>
      <c r="F140" s="11">
        <f t="shared" si="11"/>
        <v>137</v>
      </c>
      <c r="G140" s="11" t="str">
        <f t="shared" si="10"/>
        <v>137Administrative Support Workers</v>
      </c>
    </row>
    <row r="141" spans="1:7" x14ac:dyDescent="0.3">
      <c r="A141" s="42">
        <v>44116.800000000003</v>
      </c>
      <c r="B141" s="18" t="s">
        <v>24</v>
      </c>
      <c r="C141" s="18" t="s">
        <v>39</v>
      </c>
      <c r="D141" s="11">
        <f t="shared" si="9"/>
        <v>28</v>
      </c>
      <c r="E141" s="11" t="str">
        <f t="shared" si="8"/>
        <v>28Administrative Support WorkersMale</v>
      </c>
      <c r="F141" s="11">
        <f t="shared" si="11"/>
        <v>138</v>
      </c>
      <c r="G141" s="11" t="str">
        <f t="shared" si="10"/>
        <v>138Administrative Support Workers</v>
      </c>
    </row>
    <row r="142" spans="1:7" x14ac:dyDescent="0.3">
      <c r="A142" s="42">
        <v>41433.599999999999</v>
      </c>
      <c r="B142" s="18" t="s">
        <v>24</v>
      </c>
      <c r="C142" s="18" t="s">
        <v>39</v>
      </c>
      <c r="D142" s="11">
        <f t="shared" si="9"/>
        <v>29</v>
      </c>
      <c r="E142" s="11" t="str">
        <f t="shared" si="8"/>
        <v>29Administrative Support WorkersMale</v>
      </c>
      <c r="F142" s="11">
        <f t="shared" si="11"/>
        <v>139</v>
      </c>
      <c r="G142" s="11" t="str">
        <f t="shared" si="10"/>
        <v>139Administrative Support Workers</v>
      </c>
    </row>
    <row r="143" spans="1:7" x14ac:dyDescent="0.3">
      <c r="A143" s="42">
        <v>40560</v>
      </c>
      <c r="B143" s="18" t="s">
        <v>24</v>
      </c>
      <c r="C143" s="18" t="s">
        <v>39</v>
      </c>
      <c r="D143" s="11">
        <f t="shared" si="9"/>
        <v>30</v>
      </c>
      <c r="E143" s="11" t="str">
        <f t="shared" si="8"/>
        <v>30Administrative Support WorkersMale</v>
      </c>
      <c r="F143" s="11">
        <f t="shared" si="11"/>
        <v>140</v>
      </c>
      <c r="G143" s="11" t="str">
        <f t="shared" si="10"/>
        <v>140Administrative Support Workers</v>
      </c>
    </row>
    <row r="144" spans="1:7" x14ac:dyDescent="0.3">
      <c r="A144" s="42">
        <v>40560</v>
      </c>
      <c r="B144" s="18" t="s">
        <v>24</v>
      </c>
      <c r="C144" s="18" t="s">
        <v>39</v>
      </c>
      <c r="D144" s="11">
        <f t="shared" si="9"/>
        <v>31</v>
      </c>
      <c r="E144" s="11" t="str">
        <f t="shared" si="8"/>
        <v>31Administrative Support WorkersMale</v>
      </c>
      <c r="F144" s="11">
        <f t="shared" si="11"/>
        <v>141</v>
      </c>
      <c r="G144" s="11" t="str">
        <f t="shared" si="10"/>
        <v>141Administrative Support Workers</v>
      </c>
    </row>
    <row r="145" spans="1:7" x14ac:dyDescent="0.3">
      <c r="A145" s="42">
        <v>24960</v>
      </c>
      <c r="B145" s="18" t="s">
        <v>24</v>
      </c>
      <c r="C145" s="18" t="s">
        <v>39</v>
      </c>
      <c r="D145" s="11">
        <f t="shared" si="9"/>
        <v>32</v>
      </c>
      <c r="E145" s="11" t="str">
        <f t="shared" si="8"/>
        <v>32Administrative Support WorkersMale</v>
      </c>
      <c r="F145" s="11">
        <f t="shared" si="11"/>
        <v>142</v>
      </c>
      <c r="G145" s="11" t="str">
        <f t="shared" si="10"/>
        <v>142Administrative Support Workers</v>
      </c>
    </row>
    <row r="146" spans="1:7" x14ac:dyDescent="0.3">
      <c r="A146" s="42">
        <v>18720</v>
      </c>
      <c r="B146" s="18" t="s">
        <v>24</v>
      </c>
      <c r="C146" s="18" t="s">
        <v>39</v>
      </c>
      <c r="D146" s="11">
        <f t="shared" si="9"/>
        <v>33</v>
      </c>
      <c r="E146" s="11" t="str">
        <f t="shared" si="8"/>
        <v>33Administrative Support WorkersMale</v>
      </c>
      <c r="F146" s="11">
        <f t="shared" si="11"/>
        <v>143</v>
      </c>
      <c r="G146" s="11" t="str">
        <f t="shared" si="10"/>
        <v>143Administrative Support Workers</v>
      </c>
    </row>
    <row r="147" spans="1:7" x14ac:dyDescent="0.3">
      <c r="A147" s="42">
        <v>24960</v>
      </c>
      <c r="B147" s="18" t="s">
        <v>24</v>
      </c>
      <c r="C147" s="18" t="s">
        <v>39</v>
      </c>
      <c r="D147" s="11">
        <f t="shared" si="9"/>
        <v>34</v>
      </c>
      <c r="E147" s="11" t="str">
        <f t="shared" si="8"/>
        <v>34Administrative Support WorkersMale</v>
      </c>
      <c r="F147" s="11">
        <f t="shared" si="11"/>
        <v>144</v>
      </c>
      <c r="G147" s="11" t="str">
        <f t="shared" si="10"/>
        <v>144Administrative Support Workers</v>
      </c>
    </row>
    <row r="148" spans="1:7" x14ac:dyDescent="0.3">
      <c r="A148" s="42">
        <v>38105.599999999999</v>
      </c>
      <c r="B148" s="18" t="s">
        <v>24</v>
      </c>
      <c r="C148" s="18" t="s">
        <v>39</v>
      </c>
      <c r="D148" s="11">
        <f t="shared" si="9"/>
        <v>35</v>
      </c>
      <c r="E148" s="11" t="str">
        <f t="shared" si="8"/>
        <v>35Administrative Support WorkersMale</v>
      </c>
      <c r="F148" s="11">
        <f t="shared" si="11"/>
        <v>145</v>
      </c>
      <c r="G148" s="11" t="str">
        <f t="shared" si="10"/>
        <v>145Administrative Support Workers</v>
      </c>
    </row>
    <row r="149" spans="1:7" x14ac:dyDescent="0.3">
      <c r="A149" s="42">
        <v>58011.199999999997</v>
      </c>
      <c r="B149" s="18" t="s">
        <v>24</v>
      </c>
      <c r="C149" s="18" t="s">
        <v>39</v>
      </c>
      <c r="D149" s="11">
        <f t="shared" si="9"/>
        <v>36</v>
      </c>
      <c r="E149" s="11" t="str">
        <f t="shared" si="8"/>
        <v>36Administrative Support WorkersMale</v>
      </c>
      <c r="F149" s="11">
        <f t="shared" si="11"/>
        <v>146</v>
      </c>
      <c r="G149" s="11" t="str">
        <f t="shared" si="10"/>
        <v>146Administrative Support Workers</v>
      </c>
    </row>
    <row r="150" spans="1:7" x14ac:dyDescent="0.3">
      <c r="A150" s="42">
        <v>43659.199999999997</v>
      </c>
      <c r="B150" s="18" t="s">
        <v>24</v>
      </c>
      <c r="C150" s="18" t="s">
        <v>39</v>
      </c>
      <c r="D150" s="11">
        <f t="shared" si="9"/>
        <v>37</v>
      </c>
      <c r="E150" s="11" t="str">
        <f t="shared" si="8"/>
        <v>37Administrative Support WorkersMale</v>
      </c>
      <c r="F150" s="11">
        <f t="shared" si="11"/>
        <v>147</v>
      </c>
      <c r="G150" s="11" t="str">
        <f t="shared" si="10"/>
        <v>147Administrative Support Workers</v>
      </c>
    </row>
    <row r="151" spans="1:7" x14ac:dyDescent="0.3">
      <c r="A151" s="42">
        <v>37440</v>
      </c>
      <c r="B151" s="18" t="s">
        <v>24</v>
      </c>
      <c r="C151" s="18" t="s">
        <v>39</v>
      </c>
      <c r="D151" s="11">
        <f t="shared" si="9"/>
        <v>38</v>
      </c>
      <c r="E151" s="11" t="str">
        <f t="shared" si="8"/>
        <v>38Administrative Support WorkersMale</v>
      </c>
      <c r="F151" s="11">
        <f t="shared" si="11"/>
        <v>148</v>
      </c>
      <c r="G151" s="11" t="str">
        <f t="shared" si="10"/>
        <v>148Administrative Support Workers</v>
      </c>
    </row>
    <row r="152" spans="1:7" x14ac:dyDescent="0.3">
      <c r="A152" s="42">
        <v>28080</v>
      </c>
      <c r="B152" s="18" t="s">
        <v>24</v>
      </c>
      <c r="C152" s="18" t="s">
        <v>39</v>
      </c>
      <c r="D152" s="11">
        <f t="shared" si="9"/>
        <v>39</v>
      </c>
      <c r="E152" s="11" t="str">
        <f t="shared" si="8"/>
        <v>39Administrative Support WorkersMale</v>
      </c>
      <c r="F152" s="11">
        <f t="shared" si="11"/>
        <v>149</v>
      </c>
      <c r="G152" s="11" t="str">
        <f t="shared" si="10"/>
        <v>149Administrative Support Workers</v>
      </c>
    </row>
    <row r="153" spans="1:7" x14ac:dyDescent="0.3">
      <c r="A153" s="42">
        <v>65000</v>
      </c>
      <c r="B153" s="18" t="s">
        <v>24</v>
      </c>
      <c r="C153" s="18" t="s">
        <v>39</v>
      </c>
      <c r="D153" s="11">
        <f t="shared" si="9"/>
        <v>40</v>
      </c>
      <c r="E153" s="11" t="str">
        <f t="shared" si="8"/>
        <v>40Administrative Support WorkersMale</v>
      </c>
      <c r="F153" s="11">
        <f t="shared" si="11"/>
        <v>150</v>
      </c>
      <c r="G153" s="11" t="str">
        <f t="shared" si="10"/>
        <v>150Administrative Support Workers</v>
      </c>
    </row>
    <row r="154" spans="1:7" x14ac:dyDescent="0.3">
      <c r="A154" s="42">
        <v>24960</v>
      </c>
      <c r="B154" s="18" t="s">
        <v>24</v>
      </c>
      <c r="C154" s="18" t="s">
        <v>39</v>
      </c>
      <c r="D154" s="11">
        <f t="shared" si="9"/>
        <v>41</v>
      </c>
      <c r="E154" s="11" t="str">
        <f t="shared" si="8"/>
        <v>41Administrative Support WorkersMale</v>
      </c>
      <c r="F154" s="11">
        <f t="shared" si="11"/>
        <v>151</v>
      </c>
      <c r="G154" s="11" t="str">
        <f t="shared" si="10"/>
        <v>151Administrative Support Workers</v>
      </c>
    </row>
    <row r="155" spans="1:7" x14ac:dyDescent="0.3">
      <c r="A155" s="42">
        <v>47507.199999999997</v>
      </c>
      <c r="B155" s="18" t="s">
        <v>24</v>
      </c>
      <c r="C155" s="18" t="s">
        <v>39</v>
      </c>
      <c r="D155" s="11">
        <f t="shared" si="9"/>
        <v>42</v>
      </c>
      <c r="E155" s="11" t="str">
        <f t="shared" si="8"/>
        <v>42Administrative Support WorkersMale</v>
      </c>
      <c r="F155" s="11">
        <f t="shared" si="11"/>
        <v>152</v>
      </c>
      <c r="G155" s="11" t="str">
        <f t="shared" si="10"/>
        <v>152Administrative Support Workers</v>
      </c>
    </row>
    <row r="156" spans="1:7" x14ac:dyDescent="0.3">
      <c r="A156" s="42">
        <v>24960</v>
      </c>
      <c r="B156" s="18" t="s">
        <v>24</v>
      </c>
      <c r="C156" s="18" t="s">
        <v>39</v>
      </c>
      <c r="D156" s="11">
        <f t="shared" si="9"/>
        <v>43</v>
      </c>
      <c r="E156" s="11" t="str">
        <f t="shared" si="8"/>
        <v>43Administrative Support WorkersMale</v>
      </c>
      <c r="F156" s="11">
        <f t="shared" si="11"/>
        <v>153</v>
      </c>
      <c r="G156" s="11" t="str">
        <f t="shared" si="10"/>
        <v>153Administrative Support Workers</v>
      </c>
    </row>
    <row r="157" spans="1:7" x14ac:dyDescent="0.3">
      <c r="A157" s="42">
        <v>24960</v>
      </c>
      <c r="B157" s="18" t="s">
        <v>24</v>
      </c>
      <c r="C157" s="18" t="s">
        <v>39</v>
      </c>
      <c r="D157" s="11">
        <f t="shared" si="9"/>
        <v>44</v>
      </c>
      <c r="E157" s="11" t="str">
        <f t="shared" si="8"/>
        <v>44Administrative Support WorkersMale</v>
      </c>
      <c r="F157" s="11">
        <f t="shared" si="11"/>
        <v>154</v>
      </c>
      <c r="G157" s="11" t="str">
        <f t="shared" si="10"/>
        <v>154Administrative Support Workers</v>
      </c>
    </row>
    <row r="158" spans="1:7" x14ac:dyDescent="0.3">
      <c r="A158" s="42">
        <v>80000</v>
      </c>
      <c r="B158" s="18" t="s">
        <v>24</v>
      </c>
      <c r="C158" s="18" t="s">
        <v>39</v>
      </c>
      <c r="D158" s="11">
        <f t="shared" si="9"/>
        <v>45</v>
      </c>
      <c r="E158" s="11" t="str">
        <f t="shared" si="8"/>
        <v>45Administrative Support WorkersMale</v>
      </c>
      <c r="F158" s="11">
        <f t="shared" si="11"/>
        <v>155</v>
      </c>
      <c r="G158" s="11" t="str">
        <f t="shared" si="10"/>
        <v>155Administrative Support Workers</v>
      </c>
    </row>
    <row r="159" spans="1:7" x14ac:dyDescent="0.3">
      <c r="A159" s="42">
        <v>41600</v>
      </c>
      <c r="B159" s="18" t="s">
        <v>24</v>
      </c>
      <c r="C159" s="18" t="s">
        <v>39</v>
      </c>
      <c r="D159" s="11">
        <f t="shared" si="9"/>
        <v>46</v>
      </c>
      <c r="E159" s="11" t="str">
        <f t="shared" si="8"/>
        <v>46Administrative Support WorkersMale</v>
      </c>
      <c r="F159" s="11">
        <f t="shared" si="11"/>
        <v>156</v>
      </c>
      <c r="G159" s="11" t="str">
        <f t="shared" si="10"/>
        <v>156Administrative Support Workers</v>
      </c>
    </row>
    <row r="160" spans="1:7" x14ac:dyDescent="0.3">
      <c r="A160" s="42">
        <v>24960</v>
      </c>
      <c r="B160" s="18" t="s">
        <v>24</v>
      </c>
      <c r="C160" s="18" t="s">
        <v>39</v>
      </c>
      <c r="D160" s="11">
        <f t="shared" si="9"/>
        <v>47</v>
      </c>
      <c r="E160" s="11" t="str">
        <f t="shared" si="8"/>
        <v>47Administrative Support WorkersMale</v>
      </c>
      <c r="F160" s="11">
        <f t="shared" si="11"/>
        <v>157</v>
      </c>
      <c r="G160" s="11" t="str">
        <f t="shared" si="10"/>
        <v>157Administrative Support Workers</v>
      </c>
    </row>
    <row r="161" spans="1:7" x14ac:dyDescent="0.3">
      <c r="A161" s="42">
        <v>55016</v>
      </c>
      <c r="B161" s="18" t="s">
        <v>24</v>
      </c>
      <c r="C161" s="18" t="s">
        <v>39</v>
      </c>
      <c r="D161" s="11">
        <f t="shared" si="9"/>
        <v>48</v>
      </c>
      <c r="E161" s="11" t="str">
        <f t="shared" si="8"/>
        <v>48Administrative Support WorkersMale</v>
      </c>
      <c r="F161" s="11">
        <f t="shared" si="11"/>
        <v>158</v>
      </c>
      <c r="G161" s="11" t="str">
        <f t="shared" si="10"/>
        <v>158Administrative Support Workers</v>
      </c>
    </row>
    <row r="162" spans="1:7" x14ac:dyDescent="0.3">
      <c r="A162" s="42">
        <v>24960</v>
      </c>
      <c r="B162" s="18" t="s">
        <v>24</v>
      </c>
      <c r="C162" s="18" t="s">
        <v>39</v>
      </c>
      <c r="D162" s="11">
        <f t="shared" si="9"/>
        <v>49</v>
      </c>
      <c r="E162" s="11" t="str">
        <f t="shared" si="8"/>
        <v>49Administrative Support WorkersMale</v>
      </c>
      <c r="F162" s="11">
        <f t="shared" si="11"/>
        <v>159</v>
      </c>
      <c r="G162" s="11" t="str">
        <f t="shared" si="10"/>
        <v>159Administrative Support Workers</v>
      </c>
    </row>
    <row r="163" spans="1:7" x14ac:dyDescent="0.3">
      <c r="A163" s="42">
        <v>24960</v>
      </c>
      <c r="B163" s="18" t="s">
        <v>24</v>
      </c>
      <c r="C163" s="18" t="s">
        <v>39</v>
      </c>
      <c r="D163" s="11">
        <f t="shared" si="9"/>
        <v>50</v>
      </c>
      <c r="E163" s="11" t="str">
        <f t="shared" si="8"/>
        <v>50Administrative Support WorkersMale</v>
      </c>
      <c r="F163" s="11">
        <f t="shared" si="11"/>
        <v>160</v>
      </c>
      <c r="G163" s="11" t="str">
        <f t="shared" si="10"/>
        <v>160Administrative Support Workers</v>
      </c>
    </row>
    <row r="164" spans="1:7" x14ac:dyDescent="0.3">
      <c r="A164" s="42">
        <v>41600</v>
      </c>
      <c r="B164" s="18" t="s">
        <v>24</v>
      </c>
      <c r="C164" s="18" t="s">
        <v>39</v>
      </c>
      <c r="D164" s="11">
        <f t="shared" si="9"/>
        <v>51</v>
      </c>
      <c r="E164" s="11" t="str">
        <f t="shared" si="8"/>
        <v>51Administrative Support WorkersMale</v>
      </c>
      <c r="F164" s="11">
        <f t="shared" si="11"/>
        <v>161</v>
      </c>
      <c r="G164" s="11" t="str">
        <f t="shared" si="10"/>
        <v>161Administrative Support Workers</v>
      </c>
    </row>
    <row r="165" spans="1:7" x14ac:dyDescent="0.3">
      <c r="A165" s="42">
        <v>37440</v>
      </c>
      <c r="B165" s="18" t="s">
        <v>24</v>
      </c>
      <c r="C165" s="18" t="s">
        <v>39</v>
      </c>
      <c r="D165" s="11">
        <f t="shared" si="9"/>
        <v>52</v>
      </c>
      <c r="E165" s="11" t="str">
        <f t="shared" si="8"/>
        <v>52Administrative Support WorkersMale</v>
      </c>
      <c r="F165" s="11">
        <f t="shared" si="11"/>
        <v>162</v>
      </c>
      <c r="G165" s="11" t="str">
        <f t="shared" si="10"/>
        <v>162Administrative Support Workers</v>
      </c>
    </row>
    <row r="166" spans="1:7" x14ac:dyDescent="0.3">
      <c r="A166" s="42">
        <v>39520</v>
      </c>
      <c r="B166" s="18" t="s">
        <v>24</v>
      </c>
      <c r="C166" s="18" t="s">
        <v>39</v>
      </c>
      <c r="D166" s="11">
        <f t="shared" si="9"/>
        <v>53</v>
      </c>
      <c r="E166" s="11" t="str">
        <f t="shared" si="8"/>
        <v>53Administrative Support WorkersMale</v>
      </c>
      <c r="F166" s="11">
        <f t="shared" si="11"/>
        <v>163</v>
      </c>
      <c r="G166" s="11" t="str">
        <f t="shared" si="10"/>
        <v>163Administrative Support Workers</v>
      </c>
    </row>
    <row r="167" spans="1:7" x14ac:dyDescent="0.3">
      <c r="A167" s="42">
        <v>36254.400000000001</v>
      </c>
      <c r="B167" s="18" t="s">
        <v>23</v>
      </c>
      <c r="C167" s="18" t="s">
        <v>38</v>
      </c>
      <c r="D167" s="11">
        <f t="shared" si="9"/>
        <v>1</v>
      </c>
      <c r="E167" s="11" t="str">
        <f t="shared" si="8"/>
        <v>1Craft WorkersFemale</v>
      </c>
      <c r="F167" s="11">
        <f t="shared" si="11"/>
        <v>1</v>
      </c>
      <c r="G167" s="11" t="str">
        <f t="shared" si="10"/>
        <v>1Craft Workers</v>
      </c>
    </row>
    <row r="168" spans="1:7" x14ac:dyDescent="0.3">
      <c r="A168" s="42">
        <v>52000</v>
      </c>
      <c r="B168" s="18" t="s">
        <v>23</v>
      </c>
      <c r="C168" s="18" t="s">
        <v>38</v>
      </c>
      <c r="D168" s="11">
        <f t="shared" si="9"/>
        <v>2</v>
      </c>
      <c r="E168" s="11" t="str">
        <f t="shared" si="8"/>
        <v>2Craft WorkersFemale</v>
      </c>
      <c r="F168" s="11">
        <f t="shared" si="11"/>
        <v>2</v>
      </c>
      <c r="G168" s="11" t="str">
        <f t="shared" si="10"/>
        <v>2Craft Workers</v>
      </c>
    </row>
    <row r="169" spans="1:7" x14ac:dyDescent="0.3">
      <c r="A169" s="42">
        <v>24960</v>
      </c>
      <c r="B169" s="18" t="s">
        <v>23</v>
      </c>
      <c r="C169" s="18" t="s">
        <v>38</v>
      </c>
      <c r="D169" s="11">
        <f t="shared" si="9"/>
        <v>3</v>
      </c>
      <c r="E169" s="11" t="str">
        <f t="shared" si="8"/>
        <v>3Craft WorkersFemale</v>
      </c>
      <c r="F169" s="11">
        <f t="shared" si="11"/>
        <v>3</v>
      </c>
      <c r="G169" s="11" t="str">
        <f t="shared" si="10"/>
        <v>3Craft Workers</v>
      </c>
    </row>
    <row r="170" spans="1:7" x14ac:dyDescent="0.3">
      <c r="A170" s="42">
        <v>35068.800000000003</v>
      </c>
      <c r="B170" s="18" t="s">
        <v>23</v>
      </c>
      <c r="C170" s="18" t="s">
        <v>38</v>
      </c>
      <c r="D170" s="11">
        <f t="shared" si="9"/>
        <v>4</v>
      </c>
      <c r="E170" s="11" t="str">
        <f t="shared" si="8"/>
        <v>4Craft WorkersFemale</v>
      </c>
      <c r="F170" s="11">
        <f t="shared" si="11"/>
        <v>4</v>
      </c>
      <c r="G170" s="11" t="str">
        <f t="shared" si="10"/>
        <v>4Craft Workers</v>
      </c>
    </row>
    <row r="171" spans="1:7" x14ac:dyDescent="0.3">
      <c r="A171" s="42">
        <v>31200</v>
      </c>
      <c r="B171" s="18" t="s">
        <v>23</v>
      </c>
      <c r="C171" s="18" t="s">
        <v>38</v>
      </c>
      <c r="D171" s="11">
        <f t="shared" si="9"/>
        <v>5</v>
      </c>
      <c r="E171" s="11" t="str">
        <f t="shared" si="8"/>
        <v>5Craft WorkersFemale</v>
      </c>
      <c r="F171" s="11">
        <f t="shared" si="11"/>
        <v>5</v>
      </c>
      <c r="G171" s="11" t="str">
        <f t="shared" si="10"/>
        <v>5Craft Workers</v>
      </c>
    </row>
    <row r="172" spans="1:7" x14ac:dyDescent="0.3">
      <c r="A172" s="42">
        <v>31200</v>
      </c>
      <c r="B172" s="18" t="s">
        <v>23</v>
      </c>
      <c r="C172" s="18" t="s">
        <v>38</v>
      </c>
      <c r="D172" s="11">
        <f t="shared" si="9"/>
        <v>6</v>
      </c>
      <c r="E172" s="11" t="str">
        <f t="shared" si="8"/>
        <v>6Craft WorkersFemale</v>
      </c>
      <c r="F172" s="11">
        <f t="shared" si="11"/>
        <v>6</v>
      </c>
      <c r="G172" s="11" t="str">
        <f t="shared" si="10"/>
        <v>6Craft Workers</v>
      </c>
    </row>
    <row r="173" spans="1:7" x14ac:dyDescent="0.3">
      <c r="A173" s="42">
        <v>33800</v>
      </c>
      <c r="B173" s="18" t="s">
        <v>23</v>
      </c>
      <c r="C173" s="18" t="s">
        <v>38</v>
      </c>
      <c r="D173" s="11">
        <f t="shared" si="9"/>
        <v>7</v>
      </c>
      <c r="E173" s="11" t="str">
        <f t="shared" si="8"/>
        <v>7Craft WorkersFemale</v>
      </c>
      <c r="F173" s="11">
        <f t="shared" si="11"/>
        <v>7</v>
      </c>
      <c r="G173" s="11" t="str">
        <f t="shared" si="10"/>
        <v>7Craft Workers</v>
      </c>
    </row>
    <row r="174" spans="1:7" x14ac:dyDescent="0.3">
      <c r="A174" s="42">
        <v>33800</v>
      </c>
      <c r="B174" s="18" t="s">
        <v>23</v>
      </c>
      <c r="C174" s="18" t="s">
        <v>38</v>
      </c>
      <c r="D174" s="11">
        <f t="shared" si="9"/>
        <v>8</v>
      </c>
      <c r="E174" s="11" t="str">
        <f t="shared" si="8"/>
        <v>8Craft WorkersFemale</v>
      </c>
      <c r="F174" s="11">
        <f t="shared" si="11"/>
        <v>8</v>
      </c>
      <c r="G174" s="11" t="str">
        <f t="shared" si="10"/>
        <v>8Craft Workers</v>
      </c>
    </row>
    <row r="175" spans="1:7" x14ac:dyDescent="0.3">
      <c r="A175" s="42">
        <v>33987.199999999997</v>
      </c>
      <c r="B175" s="18" t="s">
        <v>23</v>
      </c>
      <c r="C175" s="18" t="s">
        <v>38</v>
      </c>
      <c r="D175" s="11">
        <f t="shared" si="9"/>
        <v>9</v>
      </c>
      <c r="E175" s="11" t="str">
        <f t="shared" si="8"/>
        <v>9Craft WorkersFemale</v>
      </c>
      <c r="F175" s="11">
        <f t="shared" si="11"/>
        <v>9</v>
      </c>
      <c r="G175" s="11" t="str">
        <f t="shared" si="10"/>
        <v>9Craft Workers</v>
      </c>
    </row>
    <row r="176" spans="1:7" x14ac:dyDescent="0.3">
      <c r="A176" s="42">
        <v>35360</v>
      </c>
      <c r="B176" s="18" t="s">
        <v>23</v>
      </c>
      <c r="C176" s="18" t="s">
        <v>38</v>
      </c>
      <c r="D176" s="11">
        <f t="shared" si="9"/>
        <v>10</v>
      </c>
      <c r="E176" s="11" t="str">
        <f t="shared" si="8"/>
        <v>10Craft WorkersFemale</v>
      </c>
      <c r="F176" s="11">
        <f t="shared" si="11"/>
        <v>10</v>
      </c>
      <c r="G176" s="11" t="str">
        <f t="shared" si="10"/>
        <v>10Craft Workers</v>
      </c>
    </row>
    <row r="177" spans="1:7" x14ac:dyDescent="0.3">
      <c r="A177" s="42">
        <v>39540.800000000003</v>
      </c>
      <c r="B177" s="18" t="s">
        <v>23</v>
      </c>
      <c r="C177" s="18" t="s">
        <v>38</v>
      </c>
      <c r="D177" s="11">
        <f t="shared" si="9"/>
        <v>11</v>
      </c>
      <c r="E177" s="11" t="str">
        <f t="shared" si="8"/>
        <v>11Craft WorkersFemale</v>
      </c>
      <c r="F177" s="11">
        <f t="shared" si="11"/>
        <v>11</v>
      </c>
      <c r="G177" s="11" t="str">
        <f t="shared" si="10"/>
        <v>11Craft Workers</v>
      </c>
    </row>
    <row r="178" spans="1:7" x14ac:dyDescent="0.3">
      <c r="A178" s="42">
        <v>34985.599999999999</v>
      </c>
      <c r="B178" s="18" t="s">
        <v>23</v>
      </c>
      <c r="C178" s="18" t="s">
        <v>38</v>
      </c>
      <c r="D178" s="11">
        <f t="shared" si="9"/>
        <v>12</v>
      </c>
      <c r="E178" s="11" t="str">
        <f t="shared" si="8"/>
        <v>12Craft WorkersFemale</v>
      </c>
      <c r="F178" s="11">
        <f t="shared" si="11"/>
        <v>12</v>
      </c>
      <c r="G178" s="11" t="str">
        <f t="shared" si="10"/>
        <v>12Craft Workers</v>
      </c>
    </row>
    <row r="179" spans="1:7" x14ac:dyDescent="0.3">
      <c r="A179" s="42">
        <v>40601.599999999999</v>
      </c>
      <c r="B179" s="18" t="s">
        <v>23</v>
      </c>
      <c r="C179" s="18" t="s">
        <v>38</v>
      </c>
      <c r="D179" s="11">
        <f t="shared" si="9"/>
        <v>13</v>
      </c>
      <c r="E179" s="11" t="str">
        <f t="shared" si="8"/>
        <v>13Craft WorkersFemale</v>
      </c>
      <c r="F179" s="11">
        <f t="shared" si="11"/>
        <v>13</v>
      </c>
      <c r="G179" s="11" t="str">
        <f t="shared" si="10"/>
        <v>13Craft Workers</v>
      </c>
    </row>
    <row r="180" spans="1:7" x14ac:dyDescent="0.3">
      <c r="A180" s="42">
        <v>39644.800000000003</v>
      </c>
      <c r="B180" s="18" t="s">
        <v>23</v>
      </c>
      <c r="C180" s="18" t="s">
        <v>38</v>
      </c>
      <c r="D180" s="11">
        <f t="shared" si="9"/>
        <v>14</v>
      </c>
      <c r="E180" s="11" t="str">
        <f t="shared" si="8"/>
        <v>14Craft WorkersFemale</v>
      </c>
      <c r="F180" s="11">
        <f t="shared" si="11"/>
        <v>14</v>
      </c>
      <c r="G180" s="11" t="str">
        <f t="shared" si="10"/>
        <v>14Craft Workers</v>
      </c>
    </row>
    <row r="181" spans="1:7" x14ac:dyDescent="0.3">
      <c r="A181" s="42">
        <v>35360</v>
      </c>
      <c r="B181" s="18" t="s">
        <v>23</v>
      </c>
      <c r="C181" s="18" t="s">
        <v>38</v>
      </c>
      <c r="D181" s="11">
        <f t="shared" si="9"/>
        <v>15</v>
      </c>
      <c r="E181" s="11" t="str">
        <f t="shared" si="8"/>
        <v>15Craft WorkersFemale</v>
      </c>
      <c r="F181" s="11">
        <f t="shared" si="11"/>
        <v>15</v>
      </c>
      <c r="G181" s="11" t="str">
        <f t="shared" si="10"/>
        <v>15Craft Workers</v>
      </c>
    </row>
    <row r="182" spans="1:7" x14ac:dyDescent="0.3">
      <c r="A182" s="42">
        <v>34611.199999999997</v>
      </c>
      <c r="B182" s="18" t="s">
        <v>23</v>
      </c>
      <c r="C182" s="18" t="s">
        <v>38</v>
      </c>
      <c r="D182" s="11">
        <f t="shared" si="9"/>
        <v>16</v>
      </c>
      <c r="E182" s="11" t="str">
        <f t="shared" si="8"/>
        <v>16Craft WorkersFemale</v>
      </c>
      <c r="F182" s="11">
        <f t="shared" si="11"/>
        <v>16</v>
      </c>
      <c r="G182" s="11" t="str">
        <f t="shared" si="10"/>
        <v>16Craft Workers</v>
      </c>
    </row>
    <row r="183" spans="1:7" x14ac:dyDescent="0.3">
      <c r="A183" s="42">
        <v>34611.199999999997</v>
      </c>
      <c r="B183" s="18" t="s">
        <v>23</v>
      </c>
      <c r="C183" s="18" t="s">
        <v>38</v>
      </c>
      <c r="D183" s="11">
        <f t="shared" si="9"/>
        <v>17</v>
      </c>
      <c r="E183" s="11" t="str">
        <f t="shared" si="8"/>
        <v>17Craft WorkersFemale</v>
      </c>
      <c r="F183" s="11">
        <f t="shared" si="11"/>
        <v>17</v>
      </c>
      <c r="G183" s="11" t="str">
        <f t="shared" si="10"/>
        <v>17Craft Workers</v>
      </c>
    </row>
    <row r="184" spans="1:7" x14ac:dyDescent="0.3">
      <c r="A184" s="42">
        <v>34611.199999999997</v>
      </c>
      <c r="B184" s="18" t="s">
        <v>23</v>
      </c>
      <c r="C184" s="18" t="s">
        <v>38</v>
      </c>
      <c r="D184" s="11">
        <f t="shared" si="9"/>
        <v>18</v>
      </c>
      <c r="E184" s="11" t="str">
        <f t="shared" si="8"/>
        <v>18Craft WorkersFemale</v>
      </c>
      <c r="F184" s="11">
        <f t="shared" si="11"/>
        <v>18</v>
      </c>
      <c r="G184" s="11" t="str">
        <f t="shared" si="10"/>
        <v>18Craft Workers</v>
      </c>
    </row>
    <row r="185" spans="1:7" x14ac:dyDescent="0.3">
      <c r="A185" s="42">
        <v>35380.800000000003</v>
      </c>
      <c r="B185" s="18" t="s">
        <v>23</v>
      </c>
      <c r="C185" s="18" t="s">
        <v>38</v>
      </c>
      <c r="D185" s="11">
        <f t="shared" si="9"/>
        <v>19</v>
      </c>
      <c r="E185" s="11" t="str">
        <f t="shared" si="8"/>
        <v>19Craft WorkersFemale</v>
      </c>
      <c r="F185" s="11">
        <f t="shared" si="11"/>
        <v>19</v>
      </c>
      <c r="G185" s="11" t="str">
        <f t="shared" si="10"/>
        <v>19Craft Workers</v>
      </c>
    </row>
    <row r="186" spans="1:7" x14ac:dyDescent="0.3">
      <c r="A186" s="42">
        <v>33696</v>
      </c>
      <c r="B186" s="18" t="s">
        <v>23</v>
      </c>
      <c r="C186" s="18" t="s">
        <v>38</v>
      </c>
      <c r="D186" s="11">
        <f t="shared" si="9"/>
        <v>20</v>
      </c>
      <c r="E186" s="11" t="str">
        <f t="shared" si="8"/>
        <v>20Craft WorkersFemale</v>
      </c>
      <c r="F186" s="11">
        <f t="shared" si="11"/>
        <v>20</v>
      </c>
      <c r="G186" s="11" t="str">
        <f t="shared" si="10"/>
        <v>20Craft Workers</v>
      </c>
    </row>
    <row r="187" spans="1:7" x14ac:dyDescent="0.3">
      <c r="A187" s="42">
        <v>34902.400000000001</v>
      </c>
      <c r="B187" s="18" t="s">
        <v>23</v>
      </c>
      <c r="C187" s="18" t="s">
        <v>38</v>
      </c>
      <c r="D187" s="11">
        <f t="shared" si="9"/>
        <v>21</v>
      </c>
      <c r="E187" s="11" t="str">
        <f t="shared" si="8"/>
        <v>21Craft WorkersFemale</v>
      </c>
      <c r="F187" s="11">
        <f t="shared" si="11"/>
        <v>21</v>
      </c>
      <c r="G187" s="11" t="str">
        <f t="shared" si="10"/>
        <v>21Craft Workers</v>
      </c>
    </row>
    <row r="188" spans="1:7" x14ac:dyDescent="0.3">
      <c r="A188" s="42">
        <v>22880</v>
      </c>
      <c r="B188" s="18" t="s">
        <v>23</v>
      </c>
      <c r="C188" s="18" t="s">
        <v>38</v>
      </c>
      <c r="D188" s="11">
        <f t="shared" si="9"/>
        <v>22</v>
      </c>
      <c r="E188" s="11" t="str">
        <f t="shared" si="8"/>
        <v>22Craft WorkersFemale</v>
      </c>
      <c r="F188" s="11">
        <f t="shared" si="11"/>
        <v>22</v>
      </c>
      <c r="G188" s="11" t="str">
        <f t="shared" si="10"/>
        <v>22Craft Workers</v>
      </c>
    </row>
    <row r="189" spans="1:7" x14ac:dyDescent="0.3">
      <c r="A189" s="42">
        <v>24128</v>
      </c>
      <c r="B189" s="18" t="s">
        <v>23</v>
      </c>
      <c r="C189" s="18" t="s">
        <v>38</v>
      </c>
      <c r="D189" s="11">
        <f t="shared" si="9"/>
        <v>23</v>
      </c>
      <c r="E189" s="11" t="str">
        <f t="shared" si="8"/>
        <v>23Craft WorkersFemale</v>
      </c>
      <c r="F189" s="11">
        <f t="shared" si="11"/>
        <v>23</v>
      </c>
      <c r="G189" s="11" t="str">
        <f t="shared" si="10"/>
        <v>23Craft Workers</v>
      </c>
    </row>
    <row r="190" spans="1:7" x14ac:dyDescent="0.3">
      <c r="A190" s="42">
        <v>25708.799999999999</v>
      </c>
      <c r="B190" s="18" t="s">
        <v>23</v>
      </c>
      <c r="C190" s="18" t="s">
        <v>38</v>
      </c>
      <c r="D190" s="11">
        <f t="shared" si="9"/>
        <v>24</v>
      </c>
      <c r="E190" s="11" t="str">
        <f t="shared" si="8"/>
        <v>24Craft WorkersFemale</v>
      </c>
      <c r="F190" s="11">
        <f t="shared" si="11"/>
        <v>24</v>
      </c>
      <c r="G190" s="11" t="str">
        <f t="shared" si="10"/>
        <v>24Craft Workers</v>
      </c>
    </row>
    <row r="191" spans="1:7" x14ac:dyDescent="0.3">
      <c r="A191" s="42">
        <v>23920</v>
      </c>
      <c r="B191" s="18" t="s">
        <v>23</v>
      </c>
      <c r="C191" s="18" t="s">
        <v>38</v>
      </c>
      <c r="D191" s="11">
        <f t="shared" si="9"/>
        <v>25</v>
      </c>
      <c r="E191" s="11" t="str">
        <f t="shared" si="8"/>
        <v>25Craft WorkersFemale</v>
      </c>
      <c r="F191" s="11">
        <f t="shared" si="11"/>
        <v>25</v>
      </c>
      <c r="G191" s="11" t="str">
        <f t="shared" si="10"/>
        <v>25Craft Workers</v>
      </c>
    </row>
    <row r="192" spans="1:7" x14ac:dyDescent="0.3">
      <c r="A192" s="42">
        <v>28704</v>
      </c>
      <c r="B192" s="18" t="s">
        <v>23</v>
      </c>
      <c r="C192" s="18" t="s">
        <v>38</v>
      </c>
      <c r="D192" s="11">
        <f t="shared" si="9"/>
        <v>26</v>
      </c>
      <c r="E192" s="11" t="str">
        <f t="shared" si="8"/>
        <v>26Craft WorkersFemale</v>
      </c>
      <c r="F192" s="11">
        <f t="shared" si="11"/>
        <v>26</v>
      </c>
      <c r="G192" s="11" t="str">
        <f t="shared" si="10"/>
        <v>26Craft Workers</v>
      </c>
    </row>
    <row r="193" spans="1:7" x14ac:dyDescent="0.3">
      <c r="A193" s="42">
        <v>24232</v>
      </c>
      <c r="B193" s="18" t="s">
        <v>23</v>
      </c>
      <c r="C193" s="18" t="s">
        <v>38</v>
      </c>
      <c r="D193" s="11">
        <f t="shared" si="9"/>
        <v>27</v>
      </c>
      <c r="E193" s="11" t="str">
        <f t="shared" si="8"/>
        <v>27Craft WorkersFemale</v>
      </c>
      <c r="F193" s="11">
        <f t="shared" si="11"/>
        <v>27</v>
      </c>
      <c r="G193" s="11" t="str">
        <f t="shared" si="10"/>
        <v>27Craft Workers</v>
      </c>
    </row>
    <row r="194" spans="1:7" x14ac:dyDescent="0.3">
      <c r="A194" s="42">
        <v>25896</v>
      </c>
      <c r="B194" s="18" t="s">
        <v>23</v>
      </c>
      <c r="C194" s="18" t="s">
        <v>38</v>
      </c>
      <c r="D194" s="11">
        <f t="shared" si="9"/>
        <v>28</v>
      </c>
      <c r="E194" s="11" t="str">
        <f t="shared" si="8"/>
        <v>28Craft WorkersFemale</v>
      </c>
      <c r="F194" s="11">
        <f t="shared" si="11"/>
        <v>28</v>
      </c>
      <c r="G194" s="11" t="str">
        <f t="shared" si="10"/>
        <v>28Craft Workers</v>
      </c>
    </row>
    <row r="195" spans="1:7" x14ac:dyDescent="0.3">
      <c r="A195" s="42">
        <v>24960</v>
      </c>
      <c r="B195" s="18" t="s">
        <v>23</v>
      </c>
      <c r="C195" s="18" t="s">
        <v>38</v>
      </c>
      <c r="D195" s="11">
        <f t="shared" si="9"/>
        <v>29</v>
      </c>
      <c r="E195" s="11" t="str">
        <f t="shared" si="8"/>
        <v>29Craft WorkersFemale</v>
      </c>
      <c r="F195" s="11">
        <f t="shared" si="11"/>
        <v>29</v>
      </c>
      <c r="G195" s="11" t="str">
        <f t="shared" si="10"/>
        <v>29Craft Workers</v>
      </c>
    </row>
    <row r="196" spans="1:7" x14ac:dyDescent="0.3">
      <c r="A196" s="42">
        <v>24648</v>
      </c>
      <c r="B196" s="18" t="s">
        <v>23</v>
      </c>
      <c r="C196" s="18" t="s">
        <v>38</v>
      </c>
      <c r="D196" s="11">
        <f t="shared" si="9"/>
        <v>30</v>
      </c>
      <c r="E196" s="11" t="str">
        <f t="shared" ref="E196:E259" si="12">D196&amp;B196&amp;C196</f>
        <v>30Craft WorkersFemale</v>
      </c>
      <c r="F196" s="11">
        <f t="shared" si="11"/>
        <v>30</v>
      </c>
      <c r="G196" s="11" t="str">
        <f t="shared" si="10"/>
        <v>30Craft Workers</v>
      </c>
    </row>
    <row r="197" spans="1:7" x14ac:dyDescent="0.3">
      <c r="A197" s="42">
        <v>36712</v>
      </c>
      <c r="B197" s="18" t="s">
        <v>23</v>
      </c>
      <c r="C197" s="18" t="s">
        <v>38</v>
      </c>
      <c r="D197" s="11">
        <f t="shared" ref="D197:D260" si="13">IF(B197&amp;C197=B196&amp;C196,D196+1,1)</f>
        <v>31</v>
      </c>
      <c r="E197" s="11" t="str">
        <f t="shared" si="12"/>
        <v>31Craft WorkersFemale</v>
      </c>
      <c r="F197" s="11">
        <f t="shared" si="11"/>
        <v>31</v>
      </c>
      <c r="G197" s="11" t="str">
        <f t="shared" ref="G197:G260" si="14">F197&amp;B197</f>
        <v>31Craft Workers</v>
      </c>
    </row>
    <row r="198" spans="1:7" x14ac:dyDescent="0.3">
      <c r="A198" s="42">
        <v>31824</v>
      </c>
      <c r="B198" s="18" t="s">
        <v>23</v>
      </c>
      <c r="C198" s="18" t="s">
        <v>38</v>
      </c>
      <c r="D198" s="11">
        <f t="shared" si="13"/>
        <v>32</v>
      </c>
      <c r="E198" s="11" t="str">
        <f t="shared" si="12"/>
        <v>32Craft WorkersFemale</v>
      </c>
      <c r="F198" s="11">
        <f t="shared" ref="F198:F261" si="15">IF(B198=B197,F197+1,1)</f>
        <v>32</v>
      </c>
      <c r="G198" s="11" t="str">
        <f t="shared" si="14"/>
        <v>32Craft Workers</v>
      </c>
    </row>
    <row r="199" spans="1:7" x14ac:dyDescent="0.3">
      <c r="A199" s="42">
        <v>22880</v>
      </c>
      <c r="B199" s="18" t="s">
        <v>23</v>
      </c>
      <c r="C199" s="18" t="s">
        <v>38</v>
      </c>
      <c r="D199" s="11">
        <f t="shared" si="13"/>
        <v>33</v>
      </c>
      <c r="E199" s="11" t="str">
        <f t="shared" si="12"/>
        <v>33Craft WorkersFemale</v>
      </c>
      <c r="F199" s="11">
        <f t="shared" si="15"/>
        <v>33</v>
      </c>
      <c r="G199" s="11" t="str">
        <f t="shared" si="14"/>
        <v>33Craft Workers</v>
      </c>
    </row>
    <row r="200" spans="1:7" x14ac:dyDescent="0.3">
      <c r="A200" s="42">
        <v>21840</v>
      </c>
      <c r="B200" s="18" t="s">
        <v>23</v>
      </c>
      <c r="C200" s="18" t="s">
        <v>38</v>
      </c>
      <c r="D200" s="11">
        <f t="shared" si="13"/>
        <v>34</v>
      </c>
      <c r="E200" s="11" t="str">
        <f t="shared" si="12"/>
        <v>34Craft WorkersFemale</v>
      </c>
      <c r="F200" s="11">
        <f t="shared" si="15"/>
        <v>34</v>
      </c>
      <c r="G200" s="11" t="str">
        <f t="shared" si="14"/>
        <v>34Craft Workers</v>
      </c>
    </row>
    <row r="201" spans="1:7" x14ac:dyDescent="0.3">
      <c r="A201" s="42">
        <v>21840</v>
      </c>
      <c r="B201" s="18" t="s">
        <v>23</v>
      </c>
      <c r="C201" s="18" t="s">
        <v>38</v>
      </c>
      <c r="D201" s="11">
        <f t="shared" si="13"/>
        <v>35</v>
      </c>
      <c r="E201" s="11" t="str">
        <f t="shared" si="12"/>
        <v>35Craft WorkersFemale</v>
      </c>
      <c r="F201" s="11">
        <f t="shared" si="15"/>
        <v>35</v>
      </c>
      <c r="G201" s="11" t="str">
        <f t="shared" si="14"/>
        <v>35Craft Workers</v>
      </c>
    </row>
    <row r="202" spans="1:7" x14ac:dyDescent="0.3">
      <c r="A202" s="42">
        <v>36816</v>
      </c>
      <c r="B202" s="18" t="s">
        <v>23</v>
      </c>
      <c r="C202" s="18" t="s">
        <v>38</v>
      </c>
      <c r="D202" s="11">
        <f t="shared" si="13"/>
        <v>36</v>
      </c>
      <c r="E202" s="11" t="str">
        <f t="shared" si="12"/>
        <v>36Craft WorkersFemale</v>
      </c>
      <c r="F202" s="11">
        <f t="shared" si="15"/>
        <v>36</v>
      </c>
      <c r="G202" s="11" t="str">
        <f t="shared" si="14"/>
        <v>36Craft Workers</v>
      </c>
    </row>
    <row r="203" spans="1:7" x14ac:dyDescent="0.3">
      <c r="A203" s="42">
        <v>24960</v>
      </c>
      <c r="B203" s="18" t="s">
        <v>23</v>
      </c>
      <c r="C203" s="18" t="s">
        <v>38</v>
      </c>
      <c r="D203" s="11">
        <f t="shared" si="13"/>
        <v>37</v>
      </c>
      <c r="E203" s="11" t="str">
        <f t="shared" si="12"/>
        <v>37Craft WorkersFemale</v>
      </c>
      <c r="F203" s="11">
        <f t="shared" si="15"/>
        <v>37</v>
      </c>
      <c r="G203" s="11" t="str">
        <f t="shared" si="14"/>
        <v>37Craft Workers</v>
      </c>
    </row>
    <row r="204" spans="1:7" x14ac:dyDescent="0.3">
      <c r="A204" s="42">
        <v>26624</v>
      </c>
      <c r="B204" s="18" t="s">
        <v>23</v>
      </c>
      <c r="C204" s="18" t="s">
        <v>38</v>
      </c>
      <c r="D204" s="11">
        <f t="shared" si="13"/>
        <v>38</v>
      </c>
      <c r="E204" s="11" t="str">
        <f t="shared" si="12"/>
        <v>38Craft WorkersFemale</v>
      </c>
      <c r="F204" s="11">
        <f t="shared" si="15"/>
        <v>38</v>
      </c>
      <c r="G204" s="11" t="str">
        <f t="shared" si="14"/>
        <v>38Craft Workers</v>
      </c>
    </row>
    <row r="205" spans="1:7" x14ac:dyDescent="0.3">
      <c r="A205" s="42">
        <v>31200</v>
      </c>
      <c r="B205" s="18" t="s">
        <v>23</v>
      </c>
      <c r="C205" s="18" t="s">
        <v>38</v>
      </c>
      <c r="D205" s="11">
        <f t="shared" si="13"/>
        <v>39</v>
      </c>
      <c r="E205" s="11" t="str">
        <f t="shared" si="12"/>
        <v>39Craft WorkersFemale</v>
      </c>
      <c r="F205" s="11">
        <f t="shared" si="15"/>
        <v>39</v>
      </c>
      <c r="G205" s="11" t="str">
        <f t="shared" si="14"/>
        <v>39Craft Workers</v>
      </c>
    </row>
    <row r="206" spans="1:7" x14ac:dyDescent="0.3">
      <c r="A206" s="42">
        <v>44116.800000000003</v>
      </c>
      <c r="B206" s="18" t="s">
        <v>23</v>
      </c>
      <c r="C206" s="18" t="s">
        <v>38</v>
      </c>
      <c r="D206" s="11">
        <f t="shared" si="13"/>
        <v>40</v>
      </c>
      <c r="E206" s="11" t="str">
        <f t="shared" si="12"/>
        <v>40Craft WorkersFemale</v>
      </c>
      <c r="F206" s="11">
        <f t="shared" si="15"/>
        <v>40</v>
      </c>
      <c r="G206" s="11" t="str">
        <f t="shared" si="14"/>
        <v>40Craft Workers</v>
      </c>
    </row>
    <row r="207" spans="1:7" x14ac:dyDescent="0.3">
      <c r="A207" s="42">
        <v>33800</v>
      </c>
      <c r="B207" s="18" t="s">
        <v>23</v>
      </c>
      <c r="C207" s="18" t="s">
        <v>38</v>
      </c>
      <c r="D207" s="11">
        <f t="shared" si="13"/>
        <v>41</v>
      </c>
      <c r="E207" s="11" t="str">
        <f t="shared" si="12"/>
        <v>41Craft WorkersFemale</v>
      </c>
      <c r="F207" s="11">
        <f t="shared" si="15"/>
        <v>41</v>
      </c>
      <c r="G207" s="11" t="str">
        <f t="shared" si="14"/>
        <v>41Craft Workers</v>
      </c>
    </row>
    <row r="208" spans="1:7" x14ac:dyDescent="0.3">
      <c r="A208" s="42">
        <v>44116.800000000003</v>
      </c>
      <c r="B208" s="18" t="s">
        <v>23</v>
      </c>
      <c r="C208" s="18" t="s">
        <v>38</v>
      </c>
      <c r="D208" s="11">
        <f t="shared" si="13"/>
        <v>42</v>
      </c>
      <c r="E208" s="11" t="str">
        <f t="shared" si="12"/>
        <v>42Craft WorkersFemale</v>
      </c>
      <c r="F208" s="11">
        <f t="shared" si="15"/>
        <v>42</v>
      </c>
      <c r="G208" s="11" t="str">
        <f t="shared" si="14"/>
        <v>42Craft Workers</v>
      </c>
    </row>
    <row r="209" spans="1:7" x14ac:dyDescent="0.3">
      <c r="A209" s="42">
        <v>41433.599999999999</v>
      </c>
      <c r="B209" s="18" t="s">
        <v>23</v>
      </c>
      <c r="C209" s="18" t="s">
        <v>38</v>
      </c>
      <c r="D209" s="11">
        <f t="shared" si="13"/>
        <v>43</v>
      </c>
      <c r="E209" s="11" t="str">
        <f t="shared" si="12"/>
        <v>43Craft WorkersFemale</v>
      </c>
      <c r="F209" s="11">
        <f t="shared" si="15"/>
        <v>43</v>
      </c>
      <c r="G209" s="11" t="str">
        <f t="shared" si="14"/>
        <v>43Craft Workers</v>
      </c>
    </row>
    <row r="210" spans="1:7" x14ac:dyDescent="0.3">
      <c r="A210" s="42">
        <v>34320</v>
      </c>
      <c r="B210" s="18" t="s">
        <v>23</v>
      </c>
      <c r="C210" s="18" t="s">
        <v>38</v>
      </c>
      <c r="D210" s="11">
        <f t="shared" si="13"/>
        <v>44</v>
      </c>
      <c r="E210" s="11" t="str">
        <f t="shared" si="12"/>
        <v>44Craft WorkersFemale</v>
      </c>
      <c r="F210" s="11">
        <f t="shared" si="15"/>
        <v>44</v>
      </c>
      <c r="G210" s="11" t="str">
        <f t="shared" si="14"/>
        <v>44Craft Workers</v>
      </c>
    </row>
    <row r="211" spans="1:7" x14ac:dyDescent="0.3">
      <c r="A211" s="42">
        <v>35526.400000000001</v>
      </c>
      <c r="B211" s="18" t="s">
        <v>23</v>
      </c>
      <c r="C211" s="18" t="s">
        <v>38</v>
      </c>
      <c r="D211" s="11">
        <f t="shared" si="13"/>
        <v>45</v>
      </c>
      <c r="E211" s="11" t="str">
        <f t="shared" si="12"/>
        <v>45Craft WorkersFemale</v>
      </c>
      <c r="F211" s="11">
        <f t="shared" si="15"/>
        <v>45</v>
      </c>
      <c r="G211" s="11" t="str">
        <f t="shared" si="14"/>
        <v>45Craft Workers</v>
      </c>
    </row>
    <row r="212" spans="1:7" x14ac:dyDescent="0.3">
      <c r="A212" s="42">
        <v>35526.400000000001</v>
      </c>
      <c r="B212" s="18" t="s">
        <v>23</v>
      </c>
      <c r="C212" s="18" t="s">
        <v>38</v>
      </c>
      <c r="D212" s="11">
        <f t="shared" si="13"/>
        <v>46</v>
      </c>
      <c r="E212" s="11" t="str">
        <f t="shared" si="12"/>
        <v>46Craft WorkersFemale</v>
      </c>
      <c r="F212" s="11">
        <f t="shared" si="15"/>
        <v>46</v>
      </c>
      <c r="G212" s="11" t="str">
        <f t="shared" si="14"/>
        <v>46Craft Workers</v>
      </c>
    </row>
    <row r="213" spans="1:7" x14ac:dyDescent="0.3">
      <c r="A213" s="42">
        <v>35526.400000000001</v>
      </c>
      <c r="B213" s="18" t="s">
        <v>23</v>
      </c>
      <c r="C213" s="18" t="s">
        <v>38</v>
      </c>
      <c r="D213" s="11">
        <f t="shared" si="13"/>
        <v>47</v>
      </c>
      <c r="E213" s="11" t="str">
        <f t="shared" si="12"/>
        <v>47Craft WorkersFemale</v>
      </c>
      <c r="F213" s="11">
        <f t="shared" si="15"/>
        <v>47</v>
      </c>
      <c r="G213" s="11" t="str">
        <f t="shared" si="14"/>
        <v>47Craft Workers</v>
      </c>
    </row>
    <row r="214" spans="1:7" x14ac:dyDescent="0.3">
      <c r="A214" s="42">
        <v>35526.400000000001</v>
      </c>
      <c r="B214" s="18" t="s">
        <v>23</v>
      </c>
      <c r="C214" s="18" t="s">
        <v>38</v>
      </c>
      <c r="D214" s="11">
        <f t="shared" si="13"/>
        <v>48</v>
      </c>
      <c r="E214" s="11" t="str">
        <f t="shared" si="12"/>
        <v>48Craft WorkersFemale</v>
      </c>
      <c r="F214" s="11">
        <f t="shared" si="15"/>
        <v>48</v>
      </c>
      <c r="G214" s="11" t="str">
        <f t="shared" si="14"/>
        <v>48Craft Workers</v>
      </c>
    </row>
    <row r="215" spans="1:7" x14ac:dyDescent="0.3">
      <c r="A215" s="42">
        <v>33280</v>
      </c>
      <c r="B215" s="18" t="s">
        <v>23</v>
      </c>
      <c r="C215" s="18" t="s">
        <v>38</v>
      </c>
      <c r="D215" s="11">
        <f t="shared" si="13"/>
        <v>49</v>
      </c>
      <c r="E215" s="11" t="str">
        <f t="shared" si="12"/>
        <v>49Craft WorkersFemale</v>
      </c>
      <c r="F215" s="11">
        <f t="shared" si="15"/>
        <v>49</v>
      </c>
      <c r="G215" s="11" t="str">
        <f t="shared" si="14"/>
        <v>49Craft Workers</v>
      </c>
    </row>
    <row r="216" spans="1:7" x14ac:dyDescent="0.3">
      <c r="A216" s="42">
        <v>35526.400000000001</v>
      </c>
      <c r="B216" s="18" t="s">
        <v>23</v>
      </c>
      <c r="C216" s="18" t="s">
        <v>38</v>
      </c>
      <c r="D216" s="11">
        <f t="shared" si="13"/>
        <v>50</v>
      </c>
      <c r="E216" s="11" t="str">
        <f t="shared" si="12"/>
        <v>50Craft WorkersFemale</v>
      </c>
      <c r="F216" s="11">
        <f t="shared" si="15"/>
        <v>50</v>
      </c>
      <c r="G216" s="11" t="str">
        <f t="shared" si="14"/>
        <v>50Craft Workers</v>
      </c>
    </row>
    <row r="217" spans="1:7" x14ac:dyDescent="0.3">
      <c r="A217" s="42">
        <v>35526.400000000001</v>
      </c>
      <c r="B217" s="18" t="s">
        <v>23</v>
      </c>
      <c r="C217" s="18" t="s">
        <v>38</v>
      </c>
      <c r="D217" s="11">
        <f t="shared" si="13"/>
        <v>51</v>
      </c>
      <c r="E217" s="11" t="str">
        <f t="shared" si="12"/>
        <v>51Craft WorkersFemale</v>
      </c>
      <c r="F217" s="11">
        <f t="shared" si="15"/>
        <v>51</v>
      </c>
      <c r="G217" s="11" t="str">
        <f t="shared" si="14"/>
        <v>51Craft Workers</v>
      </c>
    </row>
    <row r="218" spans="1:7" x14ac:dyDescent="0.3">
      <c r="A218" s="42">
        <v>33280</v>
      </c>
      <c r="B218" s="18" t="s">
        <v>23</v>
      </c>
      <c r="C218" s="18" t="s">
        <v>38</v>
      </c>
      <c r="D218" s="11">
        <f t="shared" si="13"/>
        <v>52</v>
      </c>
      <c r="E218" s="11" t="str">
        <f t="shared" si="12"/>
        <v>52Craft WorkersFemale</v>
      </c>
      <c r="F218" s="11">
        <f t="shared" si="15"/>
        <v>52</v>
      </c>
      <c r="G218" s="11" t="str">
        <f t="shared" si="14"/>
        <v>52Craft Workers</v>
      </c>
    </row>
    <row r="219" spans="1:7" x14ac:dyDescent="0.3">
      <c r="A219" s="42">
        <v>33280</v>
      </c>
      <c r="B219" s="18" t="s">
        <v>23</v>
      </c>
      <c r="C219" s="18" t="s">
        <v>38</v>
      </c>
      <c r="D219" s="11">
        <f t="shared" si="13"/>
        <v>53</v>
      </c>
      <c r="E219" s="11" t="str">
        <f t="shared" si="12"/>
        <v>53Craft WorkersFemale</v>
      </c>
      <c r="F219" s="11">
        <f t="shared" si="15"/>
        <v>53</v>
      </c>
      <c r="G219" s="11" t="str">
        <f t="shared" si="14"/>
        <v>53Craft Workers</v>
      </c>
    </row>
    <row r="220" spans="1:7" x14ac:dyDescent="0.3">
      <c r="A220" s="42">
        <v>35526.400000000001</v>
      </c>
      <c r="B220" s="18" t="s">
        <v>23</v>
      </c>
      <c r="C220" s="18" t="s">
        <v>38</v>
      </c>
      <c r="D220" s="11">
        <f t="shared" si="13"/>
        <v>54</v>
      </c>
      <c r="E220" s="11" t="str">
        <f t="shared" si="12"/>
        <v>54Craft WorkersFemale</v>
      </c>
      <c r="F220" s="11">
        <f t="shared" si="15"/>
        <v>54</v>
      </c>
      <c r="G220" s="11" t="str">
        <f t="shared" si="14"/>
        <v>54Craft Workers</v>
      </c>
    </row>
    <row r="221" spans="1:7" x14ac:dyDescent="0.3">
      <c r="A221" s="42">
        <v>33800</v>
      </c>
      <c r="B221" s="18" t="s">
        <v>23</v>
      </c>
      <c r="C221" s="18" t="s">
        <v>38</v>
      </c>
      <c r="D221" s="11">
        <f t="shared" si="13"/>
        <v>55</v>
      </c>
      <c r="E221" s="11" t="str">
        <f t="shared" si="12"/>
        <v>55Craft WorkersFemale</v>
      </c>
      <c r="F221" s="11">
        <f t="shared" si="15"/>
        <v>55</v>
      </c>
      <c r="G221" s="11" t="str">
        <f t="shared" si="14"/>
        <v>55Craft Workers</v>
      </c>
    </row>
    <row r="222" spans="1:7" x14ac:dyDescent="0.3">
      <c r="A222" s="42">
        <v>31200</v>
      </c>
      <c r="B222" s="18" t="s">
        <v>23</v>
      </c>
      <c r="C222" s="18" t="s">
        <v>38</v>
      </c>
      <c r="D222" s="11">
        <f t="shared" si="13"/>
        <v>56</v>
      </c>
      <c r="E222" s="11" t="str">
        <f t="shared" si="12"/>
        <v>56Craft WorkersFemale</v>
      </c>
      <c r="F222" s="11">
        <f t="shared" si="15"/>
        <v>56</v>
      </c>
      <c r="G222" s="11" t="str">
        <f t="shared" si="14"/>
        <v>56Craft Workers</v>
      </c>
    </row>
    <row r="223" spans="1:7" x14ac:dyDescent="0.3">
      <c r="A223" s="42">
        <v>41433.599999999999</v>
      </c>
      <c r="B223" s="18" t="s">
        <v>23</v>
      </c>
      <c r="C223" s="18" t="s">
        <v>38</v>
      </c>
      <c r="D223" s="11">
        <f t="shared" si="13"/>
        <v>57</v>
      </c>
      <c r="E223" s="11" t="str">
        <f t="shared" si="12"/>
        <v>57Craft WorkersFemale</v>
      </c>
      <c r="F223" s="11">
        <f t="shared" si="15"/>
        <v>57</v>
      </c>
      <c r="G223" s="11" t="str">
        <f t="shared" si="14"/>
        <v>57Craft Workers</v>
      </c>
    </row>
    <row r="224" spans="1:7" x14ac:dyDescent="0.3">
      <c r="A224" s="42">
        <v>35526.400000000001</v>
      </c>
      <c r="B224" s="18" t="s">
        <v>23</v>
      </c>
      <c r="C224" s="18" t="s">
        <v>38</v>
      </c>
      <c r="D224" s="11">
        <f t="shared" si="13"/>
        <v>58</v>
      </c>
      <c r="E224" s="11" t="str">
        <f t="shared" si="12"/>
        <v>58Craft WorkersFemale</v>
      </c>
      <c r="F224" s="11">
        <f t="shared" si="15"/>
        <v>58</v>
      </c>
      <c r="G224" s="11" t="str">
        <f t="shared" si="14"/>
        <v>58Craft Workers</v>
      </c>
    </row>
    <row r="225" spans="1:7" x14ac:dyDescent="0.3">
      <c r="A225" s="42">
        <v>35921.599999999999</v>
      </c>
      <c r="B225" s="18" t="s">
        <v>23</v>
      </c>
      <c r="C225" s="18" t="s">
        <v>38</v>
      </c>
      <c r="D225" s="11">
        <f t="shared" si="13"/>
        <v>59</v>
      </c>
      <c r="E225" s="11" t="str">
        <f t="shared" si="12"/>
        <v>59Craft WorkersFemale</v>
      </c>
      <c r="F225" s="11">
        <f t="shared" si="15"/>
        <v>59</v>
      </c>
      <c r="G225" s="11" t="str">
        <f t="shared" si="14"/>
        <v>59Craft Workers</v>
      </c>
    </row>
    <row r="226" spans="1:7" x14ac:dyDescent="0.3">
      <c r="A226" s="42">
        <v>41600</v>
      </c>
      <c r="B226" s="18" t="s">
        <v>23</v>
      </c>
      <c r="C226" s="18" t="s">
        <v>38</v>
      </c>
      <c r="D226" s="11">
        <f t="shared" si="13"/>
        <v>60</v>
      </c>
      <c r="E226" s="11" t="str">
        <f t="shared" si="12"/>
        <v>60Craft WorkersFemale</v>
      </c>
      <c r="F226" s="11">
        <f t="shared" si="15"/>
        <v>60</v>
      </c>
      <c r="G226" s="11" t="str">
        <f t="shared" si="14"/>
        <v>60Craft Workers</v>
      </c>
    </row>
    <row r="227" spans="1:7" x14ac:dyDescent="0.3">
      <c r="A227" s="42">
        <v>43888</v>
      </c>
      <c r="B227" s="18" t="s">
        <v>23</v>
      </c>
      <c r="C227" s="18" t="s">
        <v>38</v>
      </c>
      <c r="D227" s="11">
        <f t="shared" si="13"/>
        <v>61</v>
      </c>
      <c r="E227" s="11" t="str">
        <f t="shared" si="12"/>
        <v>61Craft WorkersFemale</v>
      </c>
      <c r="F227" s="11">
        <f t="shared" si="15"/>
        <v>61</v>
      </c>
      <c r="G227" s="11" t="str">
        <f t="shared" si="14"/>
        <v>61Craft Workers</v>
      </c>
    </row>
    <row r="228" spans="1:7" x14ac:dyDescent="0.3">
      <c r="A228" s="42">
        <v>33800</v>
      </c>
      <c r="B228" s="18" t="s">
        <v>23</v>
      </c>
      <c r="C228" s="18" t="s">
        <v>38</v>
      </c>
      <c r="D228" s="11">
        <f t="shared" si="13"/>
        <v>62</v>
      </c>
      <c r="E228" s="11" t="str">
        <f t="shared" si="12"/>
        <v>62Craft WorkersFemale</v>
      </c>
      <c r="F228" s="11">
        <f t="shared" si="15"/>
        <v>62</v>
      </c>
      <c r="G228" s="11" t="str">
        <f t="shared" si="14"/>
        <v>62Craft Workers</v>
      </c>
    </row>
    <row r="229" spans="1:7" x14ac:dyDescent="0.3">
      <c r="A229" s="42">
        <v>34008</v>
      </c>
      <c r="B229" s="18" t="s">
        <v>23</v>
      </c>
      <c r="C229" s="18" t="s">
        <v>38</v>
      </c>
      <c r="D229" s="11">
        <f t="shared" si="13"/>
        <v>63</v>
      </c>
      <c r="E229" s="11" t="str">
        <f t="shared" si="12"/>
        <v>63Craft WorkersFemale</v>
      </c>
      <c r="F229" s="11">
        <f t="shared" si="15"/>
        <v>63</v>
      </c>
      <c r="G229" s="11" t="str">
        <f t="shared" si="14"/>
        <v>63Craft Workers</v>
      </c>
    </row>
    <row r="230" spans="1:7" x14ac:dyDescent="0.3">
      <c r="A230" s="42">
        <v>35152</v>
      </c>
      <c r="B230" s="18" t="s">
        <v>23</v>
      </c>
      <c r="C230" s="18" t="s">
        <v>38</v>
      </c>
      <c r="D230" s="11">
        <f t="shared" si="13"/>
        <v>64</v>
      </c>
      <c r="E230" s="11" t="str">
        <f t="shared" si="12"/>
        <v>64Craft WorkersFemale</v>
      </c>
      <c r="F230" s="11">
        <f t="shared" si="15"/>
        <v>64</v>
      </c>
      <c r="G230" s="11" t="str">
        <f t="shared" si="14"/>
        <v>64Craft Workers</v>
      </c>
    </row>
    <row r="231" spans="1:7" x14ac:dyDescent="0.3">
      <c r="A231" s="42">
        <v>33280</v>
      </c>
      <c r="B231" s="18" t="s">
        <v>23</v>
      </c>
      <c r="C231" s="18" t="s">
        <v>38</v>
      </c>
      <c r="D231" s="11">
        <f t="shared" si="13"/>
        <v>65</v>
      </c>
      <c r="E231" s="11" t="str">
        <f t="shared" si="12"/>
        <v>65Craft WorkersFemale</v>
      </c>
      <c r="F231" s="11">
        <f t="shared" si="15"/>
        <v>65</v>
      </c>
      <c r="G231" s="11" t="str">
        <f t="shared" si="14"/>
        <v>65Craft Workers</v>
      </c>
    </row>
    <row r="232" spans="1:7" x14ac:dyDescent="0.3">
      <c r="A232" s="42">
        <v>33800</v>
      </c>
      <c r="B232" s="18" t="s">
        <v>23</v>
      </c>
      <c r="C232" s="18" t="s">
        <v>38</v>
      </c>
      <c r="D232" s="11">
        <f t="shared" si="13"/>
        <v>66</v>
      </c>
      <c r="E232" s="11" t="str">
        <f t="shared" si="12"/>
        <v>66Craft WorkersFemale</v>
      </c>
      <c r="F232" s="11">
        <f t="shared" si="15"/>
        <v>66</v>
      </c>
      <c r="G232" s="11" t="str">
        <f t="shared" si="14"/>
        <v>66Craft Workers</v>
      </c>
    </row>
    <row r="233" spans="1:7" x14ac:dyDescent="0.3">
      <c r="A233" s="42">
        <v>35505.599999999999</v>
      </c>
      <c r="B233" s="18" t="s">
        <v>23</v>
      </c>
      <c r="C233" s="18" t="s">
        <v>38</v>
      </c>
      <c r="D233" s="11">
        <f t="shared" si="13"/>
        <v>67</v>
      </c>
      <c r="E233" s="11" t="str">
        <f t="shared" si="12"/>
        <v>67Craft WorkersFemale</v>
      </c>
      <c r="F233" s="11">
        <f t="shared" si="15"/>
        <v>67</v>
      </c>
      <c r="G233" s="11" t="str">
        <f t="shared" si="14"/>
        <v>67Craft Workers</v>
      </c>
    </row>
    <row r="234" spans="1:7" x14ac:dyDescent="0.3">
      <c r="A234" s="42">
        <v>39000</v>
      </c>
      <c r="B234" s="18" t="s">
        <v>23</v>
      </c>
      <c r="C234" s="18" t="s">
        <v>38</v>
      </c>
      <c r="D234" s="11">
        <f t="shared" si="13"/>
        <v>68</v>
      </c>
      <c r="E234" s="11" t="str">
        <f t="shared" si="12"/>
        <v>68Craft WorkersFemale</v>
      </c>
      <c r="F234" s="11">
        <f t="shared" si="15"/>
        <v>68</v>
      </c>
      <c r="G234" s="11" t="str">
        <f t="shared" si="14"/>
        <v>68Craft Workers</v>
      </c>
    </row>
    <row r="235" spans="1:7" x14ac:dyDescent="0.3">
      <c r="A235" s="42">
        <v>33280</v>
      </c>
      <c r="B235" s="18" t="s">
        <v>23</v>
      </c>
      <c r="C235" s="18" t="s">
        <v>38</v>
      </c>
      <c r="D235" s="11">
        <f t="shared" si="13"/>
        <v>69</v>
      </c>
      <c r="E235" s="11" t="str">
        <f t="shared" si="12"/>
        <v>69Craft WorkersFemale</v>
      </c>
      <c r="F235" s="11">
        <f t="shared" si="15"/>
        <v>69</v>
      </c>
      <c r="G235" s="11" t="str">
        <f t="shared" si="14"/>
        <v>69Craft Workers</v>
      </c>
    </row>
    <row r="236" spans="1:7" x14ac:dyDescent="0.3">
      <c r="A236" s="42">
        <v>27040</v>
      </c>
      <c r="B236" s="18" t="s">
        <v>23</v>
      </c>
      <c r="C236" s="18" t="s">
        <v>38</v>
      </c>
      <c r="D236" s="11">
        <f t="shared" si="13"/>
        <v>70</v>
      </c>
      <c r="E236" s="11" t="str">
        <f t="shared" si="12"/>
        <v>70Craft WorkersFemale</v>
      </c>
      <c r="F236" s="11">
        <f t="shared" si="15"/>
        <v>70</v>
      </c>
      <c r="G236" s="11" t="str">
        <f t="shared" si="14"/>
        <v>70Craft Workers</v>
      </c>
    </row>
    <row r="237" spans="1:7" x14ac:dyDescent="0.3">
      <c r="A237" s="42">
        <v>31200</v>
      </c>
      <c r="B237" s="18" t="s">
        <v>23</v>
      </c>
      <c r="C237" s="18" t="s">
        <v>38</v>
      </c>
      <c r="D237" s="11">
        <f t="shared" si="13"/>
        <v>71</v>
      </c>
      <c r="E237" s="11" t="str">
        <f t="shared" si="12"/>
        <v>71Craft WorkersFemale</v>
      </c>
      <c r="F237" s="11">
        <f t="shared" si="15"/>
        <v>71</v>
      </c>
      <c r="G237" s="11" t="str">
        <f t="shared" si="14"/>
        <v>71Craft Workers</v>
      </c>
    </row>
    <row r="238" spans="1:7" x14ac:dyDescent="0.3">
      <c r="A238" s="42">
        <v>33800</v>
      </c>
      <c r="B238" s="18" t="s">
        <v>23</v>
      </c>
      <c r="C238" s="18" t="s">
        <v>38</v>
      </c>
      <c r="D238" s="11">
        <f t="shared" si="13"/>
        <v>72</v>
      </c>
      <c r="E238" s="11" t="str">
        <f t="shared" si="12"/>
        <v>72Craft WorkersFemale</v>
      </c>
      <c r="F238" s="11">
        <f t="shared" si="15"/>
        <v>72</v>
      </c>
      <c r="G238" s="11" t="str">
        <f t="shared" si="14"/>
        <v>72Craft Workers</v>
      </c>
    </row>
    <row r="239" spans="1:7" x14ac:dyDescent="0.3">
      <c r="A239" s="42">
        <v>34278.400000000001</v>
      </c>
      <c r="B239" s="18" t="s">
        <v>23</v>
      </c>
      <c r="C239" s="18" t="s">
        <v>38</v>
      </c>
      <c r="D239" s="11">
        <f t="shared" si="13"/>
        <v>73</v>
      </c>
      <c r="E239" s="11" t="str">
        <f t="shared" si="12"/>
        <v>73Craft WorkersFemale</v>
      </c>
      <c r="F239" s="11">
        <f t="shared" si="15"/>
        <v>73</v>
      </c>
      <c r="G239" s="11" t="str">
        <f t="shared" si="14"/>
        <v>73Craft Workers</v>
      </c>
    </row>
    <row r="240" spans="1:7" x14ac:dyDescent="0.3">
      <c r="A240" s="42">
        <v>31200</v>
      </c>
      <c r="B240" s="18" t="s">
        <v>23</v>
      </c>
      <c r="C240" s="18" t="s">
        <v>38</v>
      </c>
      <c r="D240" s="11">
        <f t="shared" si="13"/>
        <v>74</v>
      </c>
      <c r="E240" s="11" t="str">
        <f t="shared" si="12"/>
        <v>74Craft WorkersFemale</v>
      </c>
      <c r="F240" s="11">
        <f t="shared" si="15"/>
        <v>74</v>
      </c>
      <c r="G240" s="11" t="str">
        <f t="shared" si="14"/>
        <v>74Craft Workers</v>
      </c>
    </row>
    <row r="241" spans="1:7" x14ac:dyDescent="0.3">
      <c r="A241" s="42">
        <v>33280</v>
      </c>
      <c r="B241" s="18" t="s">
        <v>23</v>
      </c>
      <c r="C241" s="18" t="s">
        <v>38</v>
      </c>
      <c r="D241" s="11">
        <f t="shared" si="13"/>
        <v>75</v>
      </c>
      <c r="E241" s="11" t="str">
        <f t="shared" si="12"/>
        <v>75Craft WorkersFemale</v>
      </c>
      <c r="F241" s="11">
        <f t="shared" si="15"/>
        <v>75</v>
      </c>
      <c r="G241" s="11" t="str">
        <f t="shared" si="14"/>
        <v>75Craft Workers</v>
      </c>
    </row>
    <row r="242" spans="1:7" x14ac:dyDescent="0.3">
      <c r="A242" s="42">
        <v>33280</v>
      </c>
      <c r="B242" s="18" t="s">
        <v>23</v>
      </c>
      <c r="C242" s="18" t="s">
        <v>38</v>
      </c>
      <c r="D242" s="11">
        <f t="shared" si="13"/>
        <v>76</v>
      </c>
      <c r="E242" s="11" t="str">
        <f t="shared" si="12"/>
        <v>76Craft WorkersFemale</v>
      </c>
      <c r="F242" s="11">
        <f t="shared" si="15"/>
        <v>76</v>
      </c>
      <c r="G242" s="11" t="str">
        <f t="shared" si="14"/>
        <v>76Craft Workers</v>
      </c>
    </row>
    <row r="243" spans="1:7" x14ac:dyDescent="0.3">
      <c r="A243" s="42">
        <v>24960</v>
      </c>
      <c r="B243" s="18" t="s">
        <v>23</v>
      </c>
      <c r="C243" s="18" t="s">
        <v>39</v>
      </c>
      <c r="D243" s="11">
        <f t="shared" si="13"/>
        <v>1</v>
      </c>
      <c r="E243" s="11" t="str">
        <f t="shared" si="12"/>
        <v>1Craft WorkersMale</v>
      </c>
      <c r="F243" s="11">
        <f t="shared" si="15"/>
        <v>77</v>
      </c>
      <c r="G243" s="11" t="str">
        <f t="shared" si="14"/>
        <v>77Craft Workers</v>
      </c>
    </row>
    <row r="244" spans="1:7" x14ac:dyDescent="0.3">
      <c r="A244" s="42">
        <v>74168.3</v>
      </c>
      <c r="B244" s="18" t="s">
        <v>23</v>
      </c>
      <c r="C244" s="18" t="s">
        <v>39</v>
      </c>
      <c r="D244" s="11">
        <f t="shared" si="13"/>
        <v>2</v>
      </c>
      <c r="E244" s="11" t="str">
        <f t="shared" si="12"/>
        <v>2Craft WorkersMale</v>
      </c>
      <c r="F244" s="11">
        <f t="shared" si="15"/>
        <v>78</v>
      </c>
      <c r="G244" s="11" t="str">
        <f t="shared" si="14"/>
        <v>78Craft Workers</v>
      </c>
    </row>
    <row r="245" spans="1:7" x14ac:dyDescent="0.3">
      <c r="A245" s="42">
        <v>67516.800000000003</v>
      </c>
      <c r="B245" s="18" t="s">
        <v>23</v>
      </c>
      <c r="C245" s="18" t="s">
        <v>39</v>
      </c>
      <c r="D245" s="11">
        <f t="shared" si="13"/>
        <v>3</v>
      </c>
      <c r="E245" s="11" t="str">
        <f t="shared" si="12"/>
        <v>3Craft WorkersMale</v>
      </c>
      <c r="F245" s="11">
        <f t="shared" si="15"/>
        <v>79</v>
      </c>
      <c r="G245" s="11" t="str">
        <f t="shared" si="14"/>
        <v>79Craft Workers</v>
      </c>
    </row>
    <row r="246" spans="1:7" x14ac:dyDescent="0.3">
      <c r="A246" s="42">
        <v>31200</v>
      </c>
      <c r="B246" s="18" t="s">
        <v>23</v>
      </c>
      <c r="C246" s="18" t="s">
        <v>39</v>
      </c>
      <c r="D246" s="11">
        <f t="shared" si="13"/>
        <v>4</v>
      </c>
      <c r="E246" s="11" t="str">
        <f t="shared" si="12"/>
        <v>4Craft WorkersMale</v>
      </c>
      <c r="F246" s="11">
        <f t="shared" si="15"/>
        <v>80</v>
      </c>
      <c r="G246" s="11" t="str">
        <f t="shared" si="14"/>
        <v>80Craft Workers</v>
      </c>
    </row>
    <row r="247" spans="1:7" x14ac:dyDescent="0.3">
      <c r="A247" s="42">
        <v>52416</v>
      </c>
      <c r="B247" s="18" t="s">
        <v>23</v>
      </c>
      <c r="C247" s="18" t="s">
        <v>39</v>
      </c>
      <c r="D247" s="11">
        <f t="shared" si="13"/>
        <v>5</v>
      </c>
      <c r="E247" s="11" t="str">
        <f t="shared" si="12"/>
        <v>5Craft WorkersMale</v>
      </c>
      <c r="F247" s="11">
        <f t="shared" si="15"/>
        <v>81</v>
      </c>
      <c r="G247" s="11" t="str">
        <f t="shared" si="14"/>
        <v>81Craft Workers</v>
      </c>
    </row>
    <row r="248" spans="1:7" x14ac:dyDescent="0.3">
      <c r="A248" s="42">
        <v>35526.400000000001</v>
      </c>
      <c r="B248" s="18" t="s">
        <v>23</v>
      </c>
      <c r="C248" s="18" t="s">
        <v>39</v>
      </c>
      <c r="D248" s="11">
        <f t="shared" si="13"/>
        <v>6</v>
      </c>
      <c r="E248" s="11" t="str">
        <f t="shared" si="12"/>
        <v>6Craft WorkersMale</v>
      </c>
      <c r="F248" s="11">
        <f t="shared" si="15"/>
        <v>82</v>
      </c>
      <c r="G248" s="11" t="str">
        <f t="shared" si="14"/>
        <v>82Craft Workers</v>
      </c>
    </row>
    <row r="249" spans="1:7" x14ac:dyDescent="0.3">
      <c r="A249" s="42">
        <v>33280</v>
      </c>
      <c r="B249" s="18" t="s">
        <v>23</v>
      </c>
      <c r="C249" s="18" t="s">
        <v>39</v>
      </c>
      <c r="D249" s="11">
        <f t="shared" si="13"/>
        <v>7</v>
      </c>
      <c r="E249" s="11" t="str">
        <f t="shared" si="12"/>
        <v>7Craft WorkersMale</v>
      </c>
      <c r="F249" s="11">
        <f t="shared" si="15"/>
        <v>83</v>
      </c>
      <c r="G249" s="11" t="str">
        <f t="shared" si="14"/>
        <v>83Craft Workers</v>
      </c>
    </row>
    <row r="250" spans="1:7" x14ac:dyDescent="0.3">
      <c r="A250" s="42">
        <v>35152</v>
      </c>
      <c r="B250" s="18" t="s">
        <v>23</v>
      </c>
      <c r="C250" s="18" t="s">
        <v>39</v>
      </c>
      <c r="D250" s="11">
        <f t="shared" si="13"/>
        <v>8</v>
      </c>
      <c r="E250" s="11" t="str">
        <f t="shared" si="12"/>
        <v>8Craft WorkersMale</v>
      </c>
      <c r="F250" s="11">
        <f t="shared" si="15"/>
        <v>84</v>
      </c>
      <c r="G250" s="11" t="str">
        <f t="shared" si="14"/>
        <v>84Craft Workers</v>
      </c>
    </row>
    <row r="251" spans="1:7" x14ac:dyDescent="0.3">
      <c r="A251" s="42">
        <v>33696</v>
      </c>
      <c r="B251" s="18" t="s">
        <v>23</v>
      </c>
      <c r="C251" s="18" t="s">
        <v>39</v>
      </c>
      <c r="D251" s="11">
        <f t="shared" si="13"/>
        <v>9</v>
      </c>
      <c r="E251" s="11" t="str">
        <f t="shared" si="12"/>
        <v>9Craft WorkersMale</v>
      </c>
      <c r="F251" s="11">
        <f t="shared" si="15"/>
        <v>85</v>
      </c>
      <c r="G251" s="11" t="str">
        <f t="shared" si="14"/>
        <v>85Craft Workers</v>
      </c>
    </row>
    <row r="252" spans="1:7" x14ac:dyDescent="0.3">
      <c r="A252" s="42">
        <v>33280</v>
      </c>
      <c r="B252" s="18" t="s">
        <v>23</v>
      </c>
      <c r="C252" s="18" t="s">
        <v>39</v>
      </c>
      <c r="D252" s="11">
        <f t="shared" si="13"/>
        <v>10</v>
      </c>
      <c r="E252" s="11" t="str">
        <f t="shared" si="12"/>
        <v>10Craft WorkersMale</v>
      </c>
      <c r="F252" s="11">
        <f t="shared" si="15"/>
        <v>86</v>
      </c>
      <c r="G252" s="11" t="str">
        <f t="shared" si="14"/>
        <v>86Craft Workers</v>
      </c>
    </row>
    <row r="253" spans="1:7" x14ac:dyDescent="0.3">
      <c r="A253" s="42">
        <v>39520</v>
      </c>
      <c r="B253" s="18" t="s">
        <v>23</v>
      </c>
      <c r="C253" s="18" t="s">
        <v>39</v>
      </c>
      <c r="D253" s="11">
        <f t="shared" si="13"/>
        <v>11</v>
      </c>
      <c r="E253" s="11" t="str">
        <f t="shared" si="12"/>
        <v>11Craft WorkersMale</v>
      </c>
      <c r="F253" s="11">
        <f t="shared" si="15"/>
        <v>87</v>
      </c>
      <c r="G253" s="11" t="str">
        <f t="shared" si="14"/>
        <v>87Craft Workers</v>
      </c>
    </row>
    <row r="254" spans="1:7" x14ac:dyDescent="0.3">
      <c r="A254" s="42">
        <v>35360</v>
      </c>
      <c r="B254" s="18" t="s">
        <v>23</v>
      </c>
      <c r="C254" s="18" t="s">
        <v>39</v>
      </c>
      <c r="D254" s="11">
        <f t="shared" si="13"/>
        <v>12</v>
      </c>
      <c r="E254" s="11" t="str">
        <f t="shared" si="12"/>
        <v>12Craft WorkersMale</v>
      </c>
      <c r="F254" s="11">
        <f t="shared" si="15"/>
        <v>88</v>
      </c>
      <c r="G254" s="11" t="str">
        <f t="shared" si="14"/>
        <v>88Craft Workers</v>
      </c>
    </row>
    <row r="255" spans="1:7" x14ac:dyDescent="0.3">
      <c r="A255" s="42">
        <v>28537.599999999999</v>
      </c>
      <c r="B255" s="18" t="s">
        <v>23</v>
      </c>
      <c r="C255" s="18" t="s">
        <v>39</v>
      </c>
      <c r="D255" s="11">
        <f t="shared" si="13"/>
        <v>13</v>
      </c>
      <c r="E255" s="11" t="str">
        <f t="shared" si="12"/>
        <v>13Craft WorkersMale</v>
      </c>
      <c r="F255" s="11">
        <f t="shared" si="15"/>
        <v>89</v>
      </c>
      <c r="G255" s="11" t="str">
        <f t="shared" si="14"/>
        <v>89Craft Workers</v>
      </c>
    </row>
    <row r="256" spans="1:7" x14ac:dyDescent="0.3">
      <c r="A256" s="42">
        <v>24377.599999999999</v>
      </c>
      <c r="B256" s="18" t="s">
        <v>23</v>
      </c>
      <c r="C256" s="18" t="s">
        <v>39</v>
      </c>
      <c r="D256" s="11">
        <f t="shared" si="13"/>
        <v>14</v>
      </c>
      <c r="E256" s="11" t="str">
        <f t="shared" si="12"/>
        <v>14Craft WorkersMale</v>
      </c>
      <c r="F256" s="11">
        <f t="shared" si="15"/>
        <v>90</v>
      </c>
      <c r="G256" s="11" t="str">
        <f t="shared" si="14"/>
        <v>90Craft Workers</v>
      </c>
    </row>
    <row r="257" spans="1:7" x14ac:dyDescent="0.3">
      <c r="A257" s="42">
        <v>31616</v>
      </c>
      <c r="B257" s="18" t="s">
        <v>23</v>
      </c>
      <c r="C257" s="18" t="s">
        <v>39</v>
      </c>
      <c r="D257" s="11">
        <f t="shared" si="13"/>
        <v>15</v>
      </c>
      <c r="E257" s="11" t="str">
        <f t="shared" si="12"/>
        <v>15Craft WorkersMale</v>
      </c>
      <c r="F257" s="11">
        <f t="shared" si="15"/>
        <v>91</v>
      </c>
      <c r="G257" s="11" t="str">
        <f t="shared" si="14"/>
        <v>91Craft Workers</v>
      </c>
    </row>
    <row r="258" spans="1:7" x14ac:dyDescent="0.3">
      <c r="A258" s="42">
        <v>24960</v>
      </c>
      <c r="B258" s="18" t="s">
        <v>23</v>
      </c>
      <c r="C258" s="18" t="s">
        <v>39</v>
      </c>
      <c r="D258" s="11">
        <f t="shared" si="13"/>
        <v>16</v>
      </c>
      <c r="E258" s="11" t="str">
        <f t="shared" si="12"/>
        <v>16Craft WorkersMale</v>
      </c>
      <c r="F258" s="11">
        <f t="shared" si="15"/>
        <v>92</v>
      </c>
      <c r="G258" s="11" t="str">
        <f t="shared" si="14"/>
        <v>92Craft Workers</v>
      </c>
    </row>
    <row r="259" spans="1:7" x14ac:dyDescent="0.3">
      <c r="A259" s="42">
        <v>25792</v>
      </c>
      <c r="B259" s="18" t="s">
        <v>23</v>
      </c>
      <c r="C259" s="18" t="s">
        <v>39</v>
      </c>
      <c r="D259" s="11">
        <f t="shared" si="13"/>
        <v>17</v>
      </c>
      <c r="E259" s="11" t="str">
        <f t="shared" si="12"/>
        <v>17Craft WorkersMale</v>
      </c>
      <c r="F259" s="11">
        <f t="shared" si="15"/>
        <v>93</v>
      </c>
      <c r="G259" s="11" t="str">
        <f t="shared" si="14"/>
        <v>93Craft Workers</v>
      </c>
    </row>
    <row r="260" spans="1:7" x14ac:dyDescent="0.3">
      <c r="A260" s="42">
        <v>27248</v>
      </c>
      <c r="B260" s="18" t="s">
        <v>23</v>
      </c>
      <c r="C260" s="18" t="s">
        <v>39</v>
      </c>
      <c r="D260" s="11">
        <f t="shared" si="13"/>
        <v>18</v>
      </c>
      <c r="E260" s="11" t="str">
        <f t="shared" ref="E260:E323" si="16">D260&amp;B260&amp;C260</f>
        <v>18Craft WorkersMale</v>
      </c>
      <c r="F260" s="11">
        <f t="shared" si="15"/>
        <v>94</v>
      </c>
      <c r="G260" s="11" t="str">
        <f t="shared" si="14"/>
        <v>94Craft Workers</v>
      </c>
    </row>
    <row r="261" spans="1:7" x14ac:dyDescent="0.3">
      <c r="A261" s="42">
        <v>22880</v>
      </c>
      <c r="B261" s="18" t="s">
        <v>23</v>
      </c>
      <c r="C261" s="18" t="s">
        <v>39</v>
      </c>
      <c r="D261" s="11">
        <f t="shared" ref="D261:D324" si="17">IF(B261&amp;C261=B260&amp;C260,D260+1,1)</f>
        <v>19</v>
      </c>
      <c r="E261" s="11" t="str">
        <f t="shared" si="16"/>
        <v>19Craft WorkersMale</v>
      </c>
      <c r="F261" s="11">
        <f t="shared" si="15"/>
        <v>95</v>
      </c>
      <c r="G261" s="11" t="str">
        <f t="shared" ref="G261:G324" si="18">F261&amp;B261</f>
        <v>95Craft Workers</v>
      </c>
    </row>
    <row r="262" spans="1:7" x14ac:dyDescent="0.3">
      <c r="A262" s="42">
        <v>22880</v>
      </c>
      <c r="B262" s="18" t="s">
        <v>23</v>
      </c>
      <c r="C262" s="18" t="s">
        <v>39</v>
      </c>
      <c r="D262" s="11">
        <f t="shared" si="17"/>
        <v>20</v>
      </c>
      <c r="E262" s="11" t="str">
        <f t="shared" si="16"/>
        <v>20Craft WorkersMale</v>
      </c>
      <c r="F262" s="11">
        <f t="shared" ref="F262:F325" si="19">IF(B262=B261,F261+1,1)</f>
        <v>96</v>
      </c>
      <c r="G262" s="11" t="str">
        <f t="shared" si="18"/>
        <v>96Craft Workers</v>
      </c>
    </row>
    <row r="263" spans="1:7" x14ac:dyDescent="0.3">
      <c r="A263" s="42">
        <v>22880</v>
      </c>
      <c r="B263" s="18" t="s">
        <v>23</v>
      </c>
      <c r="C263" s="18" t="s">
        <v>39</v>
      </c>
      <c r="D263" s="11">
        <f t="shared" si="17"/>
        <v>21</v>
      </c>
      <c r="E263" s="11" t="str">
        <f t="shared" si="16"/>
        <v>21Craft WorkersMale</v>
      </c>
      <c r="F263" s="11">
        <f t="shared" si="19"/>
        <v>97</v>
      </c>
      <c r="G263" s="11" t="str">
        <f t="shared" si="18"/>
        <v>97Craft Workers</v>
      </c>
    </row>
    <row r="264" spans="1:7" x14ac:dyDescent="0.3">
      <c r="A264" s="42">
        <v>33072</v>
      </c>
      <c r="B264" s="18" t="s">
        <v>23</v>
      </c>
      <c r="C264" s="18" t="s">
        <v>39</v>
      </c>
      <c r="D264" s="11">
        <f t="shared" si="17"/>
        <v>22</v>
      </c>
      <c r="E264" s="11" t="str">
        <f t="shared" si="16"/>
        <v>22Craft WorkersMale</v>
      </c>
      <c r="F264" s="11">
        <f t="shared" si="19"/>
        <v>98</v>
      </c>
      <c r="G264" s="11" t="str">
        <f t="shared" si="18"/>
        <v>98Craft Workers</v>
      </c>
    </row>
    <row r="265" spans="1:7" x14ac:dyDescent="0.3">
      <c r="A265" s="42">
        <v>36750.22</v>
      </c>
      <c r="B265" s="18" t="s">
        <v>23</v>
      </c>
      <c r="C265" s="18" t="s">
        <v>39</v>
      </c>
      <c r="D265" s="11">
        <f t="shared" si="17"/>
        <v>23</v>
      </c>
      <c r="E265" s="11" t="str">
        <f t="shared" si="16"/>
        <v>23Craft WorkersMale</v>
      </c>
      <c r="F265" s="11">
        <f t="shared" si="19"/>
        <v>99</v>
      </c>
      <c r="G265" s="11" t="str">
        <f t="shared" si="18"/>
        <v>99Craft Workers</v>
      </c>
    </row>
    <row r="266" spans="1:7" x14ac:dyDescent="0.3">
      <c r="A266" s="42">
        <v>24960</v>
      </c>
      <c r="B266" s="18" t="s">
        <v>23</v>
      </c>
      <c r="C266" s="18" t="s">
        <v>39</v>
      </c>
      <c r="D266" s="11">
        <f t="shared" si="17"/>
        <v>24</v>
      </c>
      <c r="E266" s="11" t="str">
        <f t="shared" si="16"/>
        <v>24Craft WorkersMale</v>
      </c>
      <c r="F266" s="11">
        <f t="shared" si="19"/>
        <v>100</v>
      </c>
      <c r="G266" s="11" t="str">
        <f t="shared" si="18"/>
        <v>100Craft Workers</v>
      </c>
    </row>
    <row r="267" spans="1:7" x14ac:dyDescent="0.3">
      <c r="A267" s="42">
        <v>22880</v>
      </c>
      <c r="B267" s="18" t="s">
        <v>23</v>
      </c>
      <c r="C267" s="18" t="s">
        <v>39</v>
      </c>
      <c r="D267" s="11">
        <f t="shared" si="17"/>
        <v>25</v>
      </c>
      <c r="E267" s="11" t="str">
        <f t="shared" si="16"/>
        <v>25Craft WorkersMale</v>
      </c>
      <c r="F267" s="11">
        <f t="shared" si="19"/>
        <v>101</v>
      </c>
      <c r="G267" s="11" t="str">
        <f t="shared" si="18"/>
        <v>101Craft Workers</v>
      </c>
    </row>
    <row r="268" spans="1:7" x14ac:dyDescent="0.3">
      <c r="A268" s="42">
        <v>31200</v>
      </c>
      <c r="B268" s="18" t="s">
        <v>23</v>
      </c>
      <c r="C268" s="18" t="s">
        <v>39</v>
      </c>
      <c r="D268" s="11">
        <f t="shared" si="17"/>
        <v>26</v>
      </c>
      <c r="E268" s="11" t="str">
        <f t="shared" si="16"/>
        <v>26Craft WorkersMale</v>
      </c>
      <c r="F268" s="11">
        <f t="shared" si="19"/>
        <v>102</v>
      </c>
      <c r="G268" s="11" t="str">
        <f t="shared" si="18"/>
        <v>102Craft Workers</v>
      </c>
    </row>
    <row r="269" spans="1:7" x14ac:dyDescent="0.3">
      <c r="A269" s="42">
        <v>30056</v>
      </c>
      <c r="B269" s="18" t="s">
        <v>23</v>
      </c>
      <c r="C269" s="18" t="s">
        <v>39</v>
      </c>
      <c r="D269" s="11">
        <f t="shared" si="17"/>
        <v>27</v>
      </c>
      <c r="E269" s="11" t="str">
        <f t="shared" si="16"/>
        <v>27Craft WorkersMale</v>
      </c>
      <c r="F269" s="11">
        <f t="shared" si="19"/>
        <v>103</v>
      </c>
      <c r="G269" s="11" t="str">
        <f t="shared" si="18"/>
        <v>103Craft Workers</v>
      </c>
    </row>
    <row r="270" spans="1:7" x14ac:dyDescent="0.3">
      <c r="A270" s="42">
        <v>23920</v>
      </c>
      <c r="B270" s="18" t="s">
        <v>23</v>
      </c>
      <c r="C270" s="18" t="s">
        <v>39</v>
      </c>
      <c r="D270" s="11">
        <f t="shared" si="17"/>
        <v>28</v>
      </c>
      <c r="E270" s="11" t="str">
        <f t="shared" si="16"/>
        <v>28Craft WorkersMale</v>
      </c>
      <c r="F270" s="11">
        <f t="shared" si="19"/>
        <v>104</v>
      </c>
      <c r="G270" s="11" t="str">
        <f t="shared" si="18"/>
        <v>104Craft Workers</v>
      </c>
    </row>
    <row r="271" spans="1:7" x14ac:dyDescent="0.3">
      <c r="A271" s="42">
        <v>22880</v>
      </c>
      <c r="B271" s="18" t="s">
        <v>23</v>
      </c>
      <c r="C271" s="18" t="s">
        <v>39</v>
      </c>
      <c r="D271" s="11">
        <f t="shared" si="17"/>
        <v>29</v>
      </c>
      <c r="E271" s="11" t="str">
        <f t="shared" si="16"/>
        <v>29Craft WorkersMale</v>
      </c>
      <c r="F271" s="11">
        <f t="shared" si="19"/>
        <v>105</v>
      </c>
      <c r="G271" s="11" t="str">
        <f t="shared" si="18"/>
        <v>105Craft Workers</v>
      </c>
    </row>
    <row r="272" spans="1:7" x14ac:dyDescent="0.3">
      <c r="A272" s="42">
        <v>27040</v>
      </c>
      <c r="B272" s="18" t="s">
        <v>23</v>
      </c>
      <c r="C272" s="18" t="s">
        <v>39</v>
      </c>
      <c r="D272" s="11">
        <f t="shared" si="17"/>
        <v>30</v>
      </c>
      <c r="E272" s="11" t="str">
        <f t="shared" si="16"/>
        <v>30Craft WorkersMale</v>
      </c>
      <c r="F272" s="11">
        <f t="shared" si="19"/>
        <v>106</v>
      </c>
      <c r="G272" s="11" t="str">
        <f t="shared" si="18"/>
        <v>106Craft Workers</v>
      </c>
    </row>
    <row r="273" spans="1:7" x14ac:dyDescent="0.3">
      <c r="A273" s="42">
        <v>23504</v>
      </c>
      <c r="B273" s="18" t="s">
        <v>23</v>
      </c>
      <c r="C273" s="18" t="s">
        <v>39</v>
      </c>
      <c r="D273" s="11">
        <f t="shared" si="17"/>
        <v>31</v>
      </c>
      <c r="E273" s="11" t="str">
        <f t="shared" si="16"/>
        <v>31Craft WorkersMale</v>
      </c>
      <c r="F273" s="11">
        <f t="shared" si="19"/>
        <v>107</v>
      </c>
      <c r="G273" s="11" t="str">
        <f t="shared" si="18"/>
        <v>107Craft Workers</v>
      </c>
    </row>
    <row r="274" spans="1:7" x14ac:dyDescent="0.3">
      <c r="A274" s="42">
        <v>24960</v>
      </c>
      <c r="B274" s="18" t="s">
        <v>23</v>
      </c>
      <c r="C274" s="18" t="s">
        <v>39</v>
      </c>
      <c r="D274" s="11">
        <f t="shared" si="17"/>
        <v>32</v>
      </c>
      <c r="E274" s="11" t="str">
        <f t="shared" si="16"/>
        <v>32Craft WorkersMale</v>
      </c>
      <c r="F274" s="11">
        <f t="shared" si="19"/>
        <v>108</v>
      </c>
      <c r="G274" s="11" t="str">
        <f t="shared" si="18"/>
        <v>108Craft Workers</v>
      </c>
    </row>
    <row r="275" spans="1:7" x14ac:dyDescent="0.3">
      <c r="A275" s="42">
        <v>35152</v>
      </c>
      <c r="B275" s="18" t="s">
        <v>23</v>
      </c>
      <c r="C275" s="18" t="s">
        <v>39</v>
      </c>
      <c r="D275" s="11">
        <f t="shared" si="17"/>
        <v>33</v>
      </c>
      <c r="E275" s="11" t="str">
        <f t="shared" si="16"/>
        <v>33Craft WorkersMale</v>
      </c>
      <c r="F275" s="11">
        <f t="shared" si="19"/>
        <v>109</v>
      </c>
      <c r="G275" s="11" t="str">
        <f t="shared" si="18"/>
        <v>109Craft Workers</v>
      </c>
    </row>
    <row r="276" spans="1:7" x14ac:dyDescent="0.3">
      <c r="A276" s="42">
        <v>23920</v>
      </c>
      <c r="B276" s="18" t="s">
        <v>23</v>
      </c>
      <c r="C276" s="18" t="s">
        <v>39</v>
      </c>
      <c r="D276" s="11">
        <f t="shared" si="17"/>
        <v>34</v>
      </c>
      <c r="E276" s="11" t="str">
        <f t="shared" si="16"/>
        <v>34Craft WorkersMale</v>
      </c>
      <c r="F276" s="11">
        <f t="shared" si="19"/>
        <v>110</v>
      </c>
      <c r="G276" s="11" t="str">
        <f t="shared" si="18"/>
        <v>110Craft Workers</v>
      </c>
    </row>
    <row r="277" spans="1:7" x14ac:dyDescent="0.3">
      <c r="A277" s="42">
        <v>21840</v>
      </c>
      <c r="B277" s="18" t="s">
        <v>23</v>
      </c>
      <c r="C277" s="18" t="s">
        <v>39</v>
      </c>
      <c r="D277" s="11">
        <f t="shared" si="17"/>
        <v>35</v>
      </c>
      <c r="E277" s="11" t="str">
        <f t="shared" si="16"/>
        <v>35Craft WorkersMale</v>
      </c>
      <c r="F277" s="11">
        <f t="shared" si="19"/>
        <v>111</v>
      </c>
      <c r="G277" s="11" t="str">
        <f t="shared" si="18"/>
        <v>111Craft Workers</v>
      </c>
    </row>
    <row r="278" spans="1:7" x14ac:dyDescent="0.3">
      <c r="A278" s="42">
        <v>23150.400000000001</v>
      </c>
      <c r="B278" s="18" t="s">
        <v>23</v>
      </c>
      <c r="C278" s="18" t="s">
        <v>39</v>
      </c>
      <c r="D278" s="11">
        <f t="shared" si="17"/>
        <v>36</v>
      </c>
      <c r="E278" s="11" t="str">
        <f t="shared" si="16"/>
        <v>36Craft WorkersMale</v>
      </c>
      <c r="F278" s="11">
        <f t="shared" si="19"/>
        <v>112</v>
      </c>
      <c r="G278" s="11" t="str">
        <f t="shared" si="18"/>
        <v>112Craft Workers</v>
      </c>
    </row>
    <row r="279" spans="1:7" x14ac:dyDescent="0.3">
      <c r="A279" s="42">
        <v>23920</v>
      </c>
      <c r="B279" s="18" t="s">
        <v>23</v>
      </c>
      <c r="C279" s="18" t="s">
        <v>39</v>
      </c>
      <c r="D279" s="11">
        <f t="shared" si="17"/>
        <v>37</v>
      </c>
      <c r="E279" s="11" t="str">
        <f t="shared" si="16"/>
        <v>37Craft WorkersMale</v>
      </c>
      <c r="F279" s="11">
        <f t="shared" si="19"/>
        <v>113</v>
      </c>
      <c r="G279" s="11" t="str">
        <f t="shared" si="18"/>
        <v>113Craft Workers</v>
      </c>
    </row>
    <row r="280" spans="1:7" x14ac:dyDescent="0.3">
      <c r="A280" s="42">
        <v>31720</v>
      </c>
      <c r="B280" s="18" t="s">
        <v>23</v>
      </c>
      <c r="C280" s="18" t="s">
        <v>39</v>
      </c>
      <c r="D280" s="11">
        <f t="shared" si="17"/>
        <v>38</v>
      </c>
      <c r="E280" s="11" t="str">
        <f t="shared" si="16"/>
        <v>38Craft WorkersMale</v>
      </c>
      <c r="F280" s="11">
        <f t="shared" si="19"/>
        <v>114</v>
      </c>
      <c r="G280" s="11" t="str">
        <f t="shared" si="18"/>
        <v>114Craft Workers</v>
      </c>
    </row>
    <row r="281" spans="1:7" x14ac:dyDescent="0.3">
      <c r="A281" s="42">
        <v>23920</v>
      </c>
      <c r="B281" s="18" t="s">
        <v>23</v>
      </c>
      <c r="C281" s="18" t="s">
        <v>39</v>
      </c>
      <c r="D281" s="11">
        <f t="shared" si="17"/>
        <v>39</v>
      </c>
      <c r="E281" s="11" t="str">
        <f t="shared" si="16"/>
        <v>39Craft WorkersMale</v>
      </c>
      <c r="F281" s="11">
        <f t="shared" si="19"/>
        <v>115</v>
      </c>
      <c r="G281" s="11" t="str">
        <f t="shared" si="18"/>
        <v>115Craft Workers</v>
      </c>
    </row>
    <row r="282" spans="1:7" x14ac:dyDescent="0.3">
      <c r="A282" s="42">
        <v>25708.799999999999</v>
      </c>
      <c r="B282" s="18" t="s">
        <v>23</v>
      </c>
      <c r="C282" s="18" t="s">
        <v>39</v>
      </c>
      <c r="D282" s="11">
        <f t="shared" si="17"/>
        <v>40</v>
      </c>
      <c r="E282" s="11" t="str">
        <f t="shared" si="16"/>
        <v>40Craft WorkersMale</v>
      </c>
      <c r="F282" s="11">
        <f t="shared" si="19"/>
        <v>116</v>
      </c>
      <c r="G282" s="11" t="str">
        <f t="shared" si="18"/>
        <v>116Craft Workers</v>
      </c>
    </row>
    <row r="283" spans="1:7" x14ac:dyDescent="0.3">
      <c r="A283" s="42">
        <v>25896</v>
      </c>
      <c r="B283" s="18" t="s">
        <v>23</v>
      </c>
      <c r="C283" s="18" t="s">
        <v>39</v>
      </c>
      <c r="D283" s="11">
        <f t="shared" si="17"/>
        <v>41</v>
      </c>
      <c r="E283" s="11" t="str">
        <f t="shared" si="16"/>
        <v>41Craft WorkersMale</v>
      </c>
      <c r="F283" s="11">
        <f t="shared" si="19"/>
        <v>117</v>
      </c>
      <c r="G283" s="11" t="str">
        <f t="shared" si="18"/>
        <v>117Craft Workers</v>
      </c>
    </row>
    <row r="284" spans="1:7" x14ac:dyDescent="0.3">
      <c r="A284" s="42">
        <v>28392</v>
      </c>
      <c r="B284" s="18" t="s">
        <v>23</v>
      </c>
      <c r="C284" s="18" t="s">
        <v>39</v>
      </c>
      <c r="D284" s="11">
        <f t="shared" si="17"/>
        <v>42</v>
      </c>
      <c r="E284" s="11" t="str">
        <f t="shared" si="16"/>
        <v>42Craft WorkersMale</v>
      </c>
      <c r="F284" s="11">
        <f t="shared" si="19"/>
        <v>118</v>
      </c>
      <c r="G284" s="11" t="str">
        <f t="shared" si="18"/>
        <v>118Craft Workers</v>
      </c>
    </row>
    <row r="285" spans="1:7" x14ac:dyDescent="0.3">
      <c r="A285" s="42">
        <v>34632</v>
      </c>
      <c r="B285" s="18" t="s">
        <v>23</v>
      </c>
      <c r="C285" s="18" t="s">
        <v>39</v>
      </c>
      <c r="D285" s="11">
        <f t="shared" si="17"/>
        <v>43</v>
      </c>
      <c r="E285" s="11" t="str">
        <f t="shared" si="16"/>
        <v>43Craft WorkersMale</v>
      </c>
      <c r="F285" s="11">
        <f t="shared" si="19"/>
        <v>119</v>
      </c>
      <c r="G285" s="11" t="str">
        <f t="shared" si="18"/>
        <v>119Craft Workers</v>
      </c>
    </row>
    <row r="286" spans="1:7" x14ac:dyDescent="0.3">
      <c r="A286" s="42">
        <v>24960</v>
      </c>
      <c r="B286" s="18" t="s">
        <v>23</v>
      </c>
      <c r="C286" s="18" t="s">
        <v>39</v>
      </c>
      <c r="D286" s="11">
        <f t="shared" si="17"/>
        <v>44</v>
      </c>
      <c r="E286" s="11" t="str">
        <f t="shared" si="16"/>
        <v>44Craft WorkersMale</v>
      </c>
      <c r="F286" s="11">
        <f t="shared" si="19"/>
        <v>120</v>
      </c>
      <c r="G286" s="11" t="str">
        <f t="shared" si="18"/>
        <v>120Craft Workers</v>
      </c>
    </row>
    <row r="287" spans="1:7" x14ac:dyDescent="0.3">
      <c r="A287" s="42">
        <v>47486.400000000001</v>
      </c>
      <c r="B287" s="18" t="s">
        <v>23</v>
      </c>
      <c r="C287" s="18" t="s">
        <v>39</v>
      </c>
      <c r="D287" s="11">
        <f t="shared" si="17"/>
        <v>45</v>
      </c>
      <c r="E287" s="11" t="str">
        <f t="shared" si="16"/>
        <v>45Craft WorkersMale</v>
      </c>
      <c r="F287" s="11">
        <f t="shared" si="19"/>
        <v>121</v>
      </c>
      <c r="G287" s="11" t="str">
        <f t="shared" si="18"/>
        <v>121Craft Workers</v>
      </c>
    </row>
    <row r="288" spans="1:7" x14ac:dyDescent="0.3">
      <c r="A288" s="42">
        <v>30784</v>
      </c>
      <c r="B288" s="18" t="s">
        <v>23</v>
      </c>
      <c r="C288" s="18" t="s">
        <v>39</v>
      </c>
      <c r="D288" s="11">
        <f t="shared" si="17"/>
        <v>46</v>
      </c>
      <c r="E288" s="11" t="str">
        <f t="shared" si="16"/>
        <v>46Craft WorkersMale</v>
      </c>
      <c r="F288" s="11">
        <f t="shared" si="19"/>
        <v>122</v>
      </c>
      <c r="G288" s="11" t="str">
        <f t="shared" si="18"/>
        <v>122Craft Workers</v>
      </c>
    </row>
    <row r="289" spans="1:7" x14ac:dyDescent="0.3">
      <c r="A289" s="42">
        <v>63398.400000000001</v>
      </c>
      <c r="B289" s="18" t="s">
        <v>23</v>
      </c>
      <c r="C289" s="18" t="s">
        <v>39</v>
      </c>
      <c r="D289" s="11">
        <f t="shared" si="17"/>
        <v>47</v>
      </c>
      <c r="E289" s="11" t="str">
        <f t="shared" si="16"/>
        <v>47Craft WorkersMale</v>
      </c>
      <c r="F289" s="11">
        <f t="shared" si="19"/>
        <v>123</v>
      </c>
      <c r="G289" s="11" t="str">
        <f t="shared" si="18"/>
        <v>123Craft Workers</v>
      </c>
    </row>
    <row r="290" spans="1:7" x14ac:dyDescent="0.3">
      <c r="A290" s="42">
        <v>52124.800000000003</v>
      </c>
      <c r="B290" s="18" t="s">
        <v>23</v>
      </c>
      <c r="C290" s="18" t="s">
        <v>39</v>
      </c>
      <c r="D290" s="11">
        <f t="shared" si="17"/>
        <v>48</v>
      </c>
      <c r="E290" s="11" t="str">
        <f t="shared" si="16"/>
        <v>48Craft WorkersMale</v>
      </c>
      <c r="F290" s="11">
        <f t="shared" si="19"/>
        <v>124</v>
      </c>
      <c r="G290" s="11" t="str">
        <f t="shared" si="18"/>
        <v>124Craft Workers</v>
      </c>
    </row>
    <row r="291" spans="1:7" x14ac:dyDescent="0.3">
      <c r="A291" s="42">
        <v>46217.599999999999</v>
      </c>
      <c r="B291" s="18" t="s">
        <v>23</v>
      </c>
      <c r="C291" s="18" t="s">
        <v>39</v>
      </c>
      <c r="D291" s="11">
        <f t="shared" si="17"/>
        <v>49</v>
      </c>
      <c r="E291" s="11" t="str">
        <f t="shared" si="16"/>
        <v>49Craft WorkersMale</v>
      </c>
      <c r="F291" s="11">
        <f t="shared" si="19"/>
        <v>125</v>
      </c>
      <c r="G291" s="11" t="str">
        <f t="shared" si="18"/>
        <v>125Craft Workers</v>
      </c>
    </row>
    <row r="292" spans="1:7" x14ac:dyDescent="0.3">
      <c r="A292" s="42">
        <v>44345.599999999999</v>
      </c>
      <c r="B292" s="18" t="s">
        <v>23</v>
      </c>
      <c r="C292" s="18" t="s">
        <v>39</v>
      </c>
      <c r="D292" s="11">
        <f t="shared" si="17"/>
        <v>50</v>
      </c>
      <c r="E292" s="11" t="str">
        <f t="shared" si="16"/>
        <v>50Craft WorkersMale</v>
      </c>
      <c r="F292" s="11">
        <f t="shared" si="19"/>
        <v>126</v>
      </c>
      <c r="G292" s="11" t="str">
        <f t="shared" si="18"/>
        <v>126Craft Workers</v>
      </c>
    </row>
    <row r="293" spans="1:7" x14ac:dyDescent="0.3">
      <c r="A293" s="42">
        <v>39832</v>
      </c>
      <c r="B293" s="18" t="s">
        <v>23</v>
      </c>
      <c r="C293" s="18" t="s">
        <v>39</v>
      </c>
      <c r="D293" s="11">
        <f t="shared" si="17"/>
        <v>51</v>
      </c>
      <c r="E293" s="11" t="str">
        <f t="shared" si="16"/>
        <v>51Craft WorkersMale</v>
      </c>
      <c r="F293" s="11">
        <f t="shared" si="19"/>
        <v>127</v>
      </c>
      <c r="G293" s="11" t="str">
        <f t="shared" si="18"/>
        <v>127Craft Workers</v>
      </c>
    </row>
    <row r="294" spans="1:7" x14ac:dyDescent="0.3">
      <c r="A294" s="42">
        <v>44116.800000000003</v>
      </c>
      <c r="B294" s="18" t="s">
        <v>23</v>
      </c>
      <c r="C294" s="18" t="s">
        <v>39</v>
      </c>
      <c r="D294" s="11">
        <f t="shared" si="17"/>
        <v>52</v>
      </c>
      <c r="E294" s="11" t="str">
        <f t="shared" si="16"/>
        <v>52Craft WorkersMale</v>
      </c>
      <c r="F294" s="11">
        <f t="shared" si="19"/>
        <v>128</v>
      </c>
      <c r="G294" s="11" t="str">
        <f t="shared" si="18"/>
        <v>128Craft Workers</v>
      </c>
    </row>
    <row r="295" spans="1:7" x14ac:dyDescent="0.3">
      <c r="A295" s="42">
        <v>44116.800000000003</v>
      </c>
      <c r="B295" s="18" t="s">
        <v>23</v>
      </c>
      <c r="C295" s="18" t="s">
        <v>39</v>
      </c>
      <c r="D295" s="11">
        <f t="shared" si="17"/>
        <v>53</v>
      </c>
      <c r="E295" s="11" t="str">
        <f t="shared" si="16"/>
        <v>53Craft WorkersMale</v>
      </c>
      <c r="F295" s="11">
        <f t="shared" si="19"/>
        <v>129</v>
      </c>
      <c r="G295" s="11" t="str">
        <f t="shared" si="18"/>
        <v>129Craft Workers</v>
      </c>
    </row>
    <row r="296" spans="1:7" x14ac:dyDescent="0.3">
      <c r="A296" s="42">
        <v>46217.599999999999</v>
      </c>
      <c r="B296" s="18" t="s">
        <v>23</v>
      </c>
      <c r="C296" s="18" t="s">
        <v>39</v>
      </c>
      <c r="D296" s="11">
        <f t="shared" si="17"/>
        <v>54</v>
      </c>
      <c r="E296" s="11" t="str">
        <f t="shared" si="16"/>
        <v>54Craft WorkersMale</v>
      </c>
      <c r="F296" s="11">
        <f t="shared" si="19"/>
        <v>130</v>
      </c>
      <c r="G296" s="11" t="str">
        <f t="shared" si="18"/>
        <v>130Craft Workers</v>
      </c>
    </row>
    <row r="297" spans="1:7" x14ac:dyDescent="0.3">
      <c r="A297" s="42">
        <v>44116.800000000003</v>
      </c>
      <c r="B297" s="18" t="s">
        <v>23</v>
      </c>
      <c r="C297" s="18" t="s">
        <v>39</v>
      </c>
      <c r="D297" s="11">
        <f t="shared" si="17"/>
        <v>55</v>
      </c>
      <c r="E297" s="11" t="str">
        <f t="shared" si="16"/>
        <v>55Craft WorkersMale</v>
      </c>
      <c r="F297" s="11">
        <f t="shared" si="19"/>
        <v>131</v>
      </c>
      <c r="G297" s="11" t="str">
        <f t="shared" si="18"/>
        <v>131Craft Workers</v>
      </c>
    </row>
    <row r="298" spans="1:7" x14ac:dyDescent="0.3">
      <c r="A298" s="42">
        <v>44116.800000000003</v>
      </c>
      <c r="B298" s="18" t="s">
        <v>23</v>
      </c>
      <c r="C298" s="18" t="s">
        <v>39</v>
      </c>
      <c r="D298" s="11">
        <f t="shared" si="17"/>
        <v>56</v>
      </c>
      <c r="E298" s="11" t="str">
        <f t="shared" si="16"/>
        <v>56Craft WorkersMale</v>
      </c>
      <c r="F298" s="11">
        <f t="shared" si="19"/>
        <v>132</v>
      </c>
      <c r="G298" s="11" t="str">
        <f t="shared" si="18"/>
        <v>132Craft Workers</v>
      </c>
    </row>
    <row r="299" spans="1:7" x14ac:dyDescent="0.3">
      <c r="A299" s="42">
        <v>44283.199999999997</v>
      </c>
      <c r="B299" s="18" t="s">
        <v>23</v>
      </c>
      <c r="C299" s="18" t="s">
        <v>39</v>
      </c>
      <c r="D299" s="11">
        <f t="shared" si="17"/>
        <v>57</v>
      </c>
      <c r="E299" s="11" t="str">
        <f t="shared" si="16"/>
        <v>57Craft WorkersMale</v>
      </c>
      <c r="F299" s="11">
        <f t="shared" si="19"/>
        <v>133</v>
      </c>
      <c r="G299" s="11" t="str">
        <f t="shared" si="18"/>
        <v>133Craft Workers</v>
      </c>
    </row>
    <row r="300" spans="1:7" x14ac:dyDescent="0.3">
      <c r="A300" s="42">
        <v>46800</v>
      </c>
      <c r="B300" s="18" t="s">
        <v>23</v>
      </c>
      <c r="C300" s="18" t="s">
        <v>39</v>
      </c>
      <c r="D300" s="11">
        <f t="shared" si="17"/>
        <v>58</v>
      </c>
      <c r="E300" s="11" t="str">
        <f t="shared" si="16"/>
        <v>58Craft WorkersMale</v>
      </c>
      <c r="F300" s="11">
        <f t="shared" si="19"/>
        <v>134</v>
      </c>
      <c r="G300" s="11" t="str">
        <f t="shared" si="18"/>
        <v>134Craft Workers</v>
      </c>
    </row>
    <row r="301" spans="1:7" x14ac:dyDescent="0.3">
      <c r="A301" s="42">
        <v>44116.800000000003</v>
      </c>
      <c r="B301" s="18" t="s">
        <v>23</v>
      </c>
      <c r="C301" s="18" t="s">
        <v>39</v>
      </c>
      <c r="D301" s="11">
        <f t="shared" si="17"/>
        <v>59</v>
      </c>
      <c r="E301" s="11" t="str">
        <f t="shared" si="16"/>
        <v>59Craft WorkersMale</v>
      </c>
      <c r="F301" s="11">
        <f t="shared" si="19"/>
        <v>135</v>
      </c>
      <c r="G301" s="11" t="str">
        <f t="shared" si="18"/>
        <v>135Craft Workers</v>
      </c>
    </row>
    <row r="302" spans="1:7" x14ac:dyDescent="0.3">
      <c r="A302" s="42">
        <v>33280</v>
      </c>
      <c r="B302" s="18" t="s">
        <v>23</v>
      </c>
      <c r="C302" s="18" t="s">
        <v>39</v>
      </c>
      <c r="D302" s="11">
        <f t="shared" si="17"/>
        <v>60</v>
      </c>
      <c r="E302" s="11" t="str">
        <f t="shared" si="16"/>
        <v>60Craft WorkersMale</v>
      </c>
      <c r="F302" s="11">
        <f t="shared" si="19"/>
        <v>136</v>
      </c>
      <c r="G302" s="11" t="str">
        <f t="shared" si="18"/>
        <v>136Craft Workers</v>
      </c>
    </row>
    <row r="303" spans="1:7" x14ac:dyDescent="0.3">
      <c r="A303" s="42">
        <v>44116.800000000003</v>
      </c>
      <c r="B303" s="18" t="s">
        <v>23</v>
      </c>
      <c r="C303" s="18" t="s">
        <v>39</v>
      </c>
      <c r="D303" s="11">
        <f t="shared" si="17"/>
        <v>61</v>
      </c>
      <c r="E303" s="11" t="str">
        <f t="shared" si="16"/>
        <v>61Craft WorkersMale</v>
      </c>
      <c r="F303" s="11">
        <f t="shared" si="19"/>
        <v>137</v>
      </c>
      <c r="G303" s="11" t="str">
        <f t="shared" si="18"/>
        <v>137Craft Workers</v>
      </c>
    </row>
    <row r="304" spans="1:7" x14ac:dyDescent="0.3">
      <c r="A304" s="42">
        <v>33800</v>
      </c>
      <c r="B304" s="18" t="s">
        <v>23</v>
      </c>
      <c r="C304" s="18" t="s">
        <v>39</v>
      </c>
      <c r="D304" s="11">
        <f t="shared" si="17"/>
        <v>62</v>
      </c>
      <c r="E304" s="11" t="str">
        <f t="shared" si="16"/>
        <v>62Craft WorkersMale</v>
      </c>
      <c r="F304" s="11">
        <f t="shared" si="19"/>
        <v>138</v>
      </c>
      <c r="G304" s="11" t="str">
        <f t="shared" si="18"/>
        <v>138Craft Workers</v>
      </c>
    </row>
    <row r="305" spans="1:7" x14ac:dyDescent="0.3">
      <c r="A305" s="42">
        <v>44116.800000000003</v>
      </c>
      <c r="B305" s="18" t="s">
        <v>23</v>
      </c>
      <c r="C305" s="18" t="s">
        <v>39</v>
      </c>
      <c r="D305" s="11">
        <f t="shared" si="17"/>
        <v>63</v>
      </c>
      <c r="E305" s="11" t="str">
        <f t="shared" si="16"/>
        <v>63Craft WorkersMale</v>
      </c>
      <c r="F305" s="11">
        <f t="shared" si="19"/>
        <v>139</v>
      </c>
      <c r="G305" s="11" t="str">
        <f t="shared" si="18"/>
        <v>139Craft Workers</v>
      </c>
    </row>
    <row r="306" spans="1:7" x14ac:dyDescent="0.3">
      <c r="A306" s="42">
        <v>90875.199999999997</v>
      </c>
      <c r="B306" s="18" t="s">
        <v>23</v>
      </c>
      <c r="C306" s="18" t="s">
        <v>39</v>
      </c>
      <c r="D306" s="11">
        <f t="shared" si="17"/>
        <v>64</v>
      </c>
      <c r="E306" s="11" t="str">
        <f t="shared" si="16"/>
        <v>64Craft WorkersMale</v>
      </c>
      <c r="F306" s="11">
        <f t="shared" si="19"/>
        <v>140</v>
      </c>
      <c r="G306" s="11" t="str">
        <f t="shared" si="18"/>
        <v>140Craft Workers</v>
      </c>
    </row>
    <row r="307" spans="1:7" x14ac:dyDescent="0.3">
      <c r="A307" s="42">
        <v>52395.199999999997</v>
      </c>
      <c r="B307" s="18" t="s">
        <v>23</v>
      </c>
      <c r="C307" s="18" t="s">
        <v>39</v>
      </c>
      <c r="D307" s="11">
        <f t="shared" si="17"/>
        <v>65</v>
      </c>
      <c r="E307" s="11" t="str">
        <f t="shared" si="16"/>
        <v>65Craft WorkersMale</v>
      </c>
      <c r="F307" s="11">
        <f t="shared" si="19"/>
        <v>141</v>
      </c>
      <c r="G307" s="11" t="str">
        <f t="shared" si="18"/>
        <v>141Craft Workers</v>
      </c>
    </row>
    <row r="308" spans="1:7" x14ac:dyDescent="0.3">
      <c r="A308" s="42">
        <v>36254.400000000001</v>
      </c>
      <c r="B308" s="18" t="s">
        <v>23</v>
      </c>
      <c r="C308" s="18" t="s">
        <v>39</v>
      </c>
      <c r="D308" s="11">
        <f t="shared" si="17"/>
        <v>66</v>
      </c>
      <c r="E308" s="11" t="str">
        <f t="shared" si="16"/>
        <v>66Craft WorkersMale</v>
      </c>
      <c r="F308" s="11">
        <f t="shared" si="19"/>
        <v>142</v>
      </c>
      <c r="G308" s="11" t="str">
        <f t="shared" si="18"/>
        <v>142Craft Workers</v>
      </c>
    </row>
    <row r="309" spans="1:7" x14ac:dyDescent="0.3">
      <c r="A309" s="42">
        <v>41433.599999999999</v>
      </c>
      <c r="B309" s="18" t="s">
        <v>23</v>
      </c>
      <c r="C309" s="18" t="s">
        <v>39</v>
      </c>
      <c r="D309" s="11">
        <f t="shared" si="17"/>
        <v>67</v>
      </c>
      <c r="E309" s="11" t="str">
        <f t="shared" si="16"/>
        <v>67Craft WorkersMale</v>
      </c>
      <c r="F309" s="11">
        <f t="shared" si="19"/>
        <v>143</v>
      </c>
      <c r="G309" s="11" t="str">
        <f t="shared" si="18"/>
        <v>143Craft Workers</v>
      </c>
    </row>
    <row r="310" spans="1:7" x14ac:dyDescent="0.3">
      <c r="A310" s="42">
        <v>52395.199999999997</v>
      </c>
      <c r="B310" s="18" t="s">
        <v>23</v>
      </c>
      <c r="C310" s="18" t="s">
        <v>39</v>
      </c>
      <c r="D310" s="11">
        <f t="shared" si="17"/>
        <v>68</v>
      </c>
      <c r="E310" s="11" t="str">
        <f t="shared" si="16"/>
        <v>68Craft WorkersMale</v>
      </c>
      <c r="F310" s="11">
        <f t="shared" si="19"/>
        <v>144</v>
      </c>
      <c r="G310" s="11" t="str">
        <f t="shared" si="18"/>
        <v>144Craft Workers</v>
      </c>
    </row>
    <row r="311" spans="1:7" x14ac:dyDescent="0.3">
      <c r="A311" s="42">
        <v>44116.800000000003</v>
      </c>
      <c r="B311" s="18" t="s">
        <v>23</v>
      </c>
      <c r="C311" s="18" t="s">
        <v>39</v>
      </c>
      <c r="D311" s="11">
        <f t="shared" si="17"/>
        <v>69</v>
      </c>
      <c r="E311" s="11" t="str">
        <f t="shared" si="16"/>
        <v>69Craft WorkersMale</v>
      </c>
      <c r="F311" s="11">
        <f t="shared" si="19"/>
        <v>145</v>
      </c>
      <c r="G311" s="11" t="str">
        <f t="shared" si="18"/>
        <v>145Craft Workers</v>
      </c>
    </row>
    <row r="312" spans="1:7" x14ac:dyDescent="0.3">
      <c r="A312" s="42">
        <v>36254.400000000001</v>
      </c>
      <c r="B312" s="18" t="s">
        <v>23</v>
      </c>
      <c r="C312" s="18" t="s">
        <v>39</v>
      </c>
      <c r="D312" s="11">
        <f t="shared" si="17"/>
        <v>70</v>
      </c>
      <c r="E312" s="11" t="str">
        <f t="shared" si="16"/>
        <v>70Craft WorkersMale</v>
      </c>
      <c r="F312" s="11">
        <f t="shared" si="19"/>
        <v>146</v>
      </c>
      <c r="G312" s="11" t="str">
        <f t="shared" si="18"/>
        <v>146Craft Workers</v>
      </c>
    </row>
    <row r="313" spans="1:7" x14ac:dyDescent="0.3">
      <c r="A313" s="42">
        <v>44116.800000000003</v>
      </c>
      <c r="B313" s="18" t="s">
        <v>23</v>
      </c>
      <c r="C313" s="18" t="s">
        <v>39</v>
      </c>
      <c r="D313" s="11">
        <f t="shared" si="17"/>
        <v>71</v>
      </c>
      <c r="E313" s="11" t="str">
        <f t="shared" si="16"/>
        <v>71Craft WorkersMale</v>
      </c>
      <c r="F313" s="11">
        <f t="shared" si="19"/>
        <v>147</v>
      </c>
      <c r="G313" s="11" t="str">
        <f t="shared" si="18"/>
        <v>147Craft Workers</v>
      </c>
    </row>
    <row r="314" spans="1:7" x14ac:dyDescent="0.3">
      <c r="A314" s="42">
        <v>44116.800000000003</v>
      </c>
      <c r="B314" s="18" t="s">
        <v>23</v>
      </c>
      <c r="C314" s="18" t="s">
        <v>39</v>
      </c>
      <c r="D314" s="11">
        <f t="shared" si="17"/>
        <v>72</v>
      </c>
      <c r="E314" s="11" t="str">
        <f t="shared" si="16"/>
        <v>72Craft WorkersMale</v>
      </c>
      <c r="F314" s="11">
        <f t="shared" si="19"/>
        <v>148</v>
      </c>
      <c r="G314" s="11" t="str">
        <f t="shared" si="18"/>
        <v>148Craft Workers</v>
      </c>
    </row>
    <row r="315" spans="1:7" x14ac:dyDescent="0.3">
      <c r="A315" s="42">
        <v>46196.800000000003</v>
      </c>
      <c r="B315" s="18" t="s">
        <v>23</v>
      </c>
      <c r="C315" s="18" t="s">
        <v>39</v>
      </c>
      <c r="D315" s="11">
        <f t="shared" si="17"/>
        <v>73</v>
      </c>
      <c r="E315" s="11" t="str">
        <f t="shared" si="16"/>
        <v>73Craft WorkersMale</v>
      </c>
      <c r="F315" s="11">
        <f t="shared" si="19"/>
        <v>149</v>
      </c>
      <c r="G315" s="11" t="str">
        <f t="shared" si="18"/>
        <v>149Craft Workers</v>
      </c>
    </row>
    <row r="316" spans="1:7" x14ac:dyDescent="0.3">
      <c r="A316" s="42">
        <v>41433.599999999999</v>
      </c>
      <c r="B316" s="18" t="s">
        <v>23</v>
      </c>
      <c r="C316" s="18" t="s">
        <v>39</v>
      </c>
      <c r="D316" s="11">
        <f t="shared" si="17"/>
        <v>74</v>
      </c>
      <c r="E316" s="11" t="str">
        <f t="shared" si="16"/>
        <v>74Craft WorkersMale</v>
      </c>
      <c r="F316" s="11">
        <f t="shared" si="19"/>
        <v>150</v>
      </c>
      <c r="G316" s="11" t="str">
        <f t="shared" si="18"/>
        <v>150Craft Workers</v>
      </c>
    </row>
    <row r="317" spans="1:7" x14ac:dyDescent="0.3">
      <c r="A317" s="42">
        <v>40040</v>
      </c>
      <c r="B317" s="18" t="s">
        <v>23</v>
      </c>
      <c r="C317" s="18" t="s">
        <v>39</v>
      </c>
      <c r="D317" s="11">
        <f t="shared" si="17"/>
        <v>75</v>
      </c>
      <c r="E317" s="11" t="str">
        <f t="shared" si="16"/>
        <v>75Craft WorkersMale</v>
      </c>
      <c r="F317" s="11">
        <f t="shared" si="19"/>
        <v>151</v>
      </c>
      <c r="G317" s="11" t="str">
        <f t="shared" si="18"/>
        <v>151Craft Workers</v>
      </c>
    </row>
    <row r="318" spans="1:7" x14ac:dyDescent="0.3">
      <c r="A318" s="42">
        <v>40060.800000000003</v>
      </c>
      <c r="B318" s="18" t="s">
        <v>23</v>
      </c>
      <c r="C318" s="18" t="s">
        <v>39</v>
      </c>
      <c r="D318" s="11">
        <f t="shared" si="17"/>
        <v>76</v>
      </c>
      <c r="E318" s="11" t="str">
        <f t="shared" si="16"/>
        <v>76Craft WorkersMale</v>
      </c>
      <c r="F318" s="11">
        <f t="shared" si="19"/>
        <v>152</v>
      </c>
      <c r="G318" s="11" t="str">
        <f t="shared" si="18"/>
        <v>152Craft Workers</v>
      </c>
    </row>
    <row r="319" spans="1:7" x14ac:dyDescent="0.3">
      <c r="A319" s="42">
        <v>41433.599999999999</v>
      </c>
      <c r="B319" s="18" t="s">
        <v>23</v>
      </c>
      <c r="C319" s="18" t="s">
        <v>39</v>
      </c>
      <c r="D319" s="11">
        <f t="shared" si="17"/>
        <v>77</v>
      </c>
      <c r="E319" s="11" t="str">
        <f t="shared" si="16"/>
        <v>77Craft WorkersMale</v>
      </c>
      <c r="F319" s="11">
        <f t="shared" si="19"/>
        <v>153</v>
      </c>
      <c r="G319" s="11" t="str">
        <f t="shared" si="18"/>
        <v>153Craft Workers</v>
      </c>
    </row>
    <row r="320" spans="1:7" x14ac:dyDescent="0.3">
      <c r="A320" s="42">
        <v>41433.599999999999</v>
      </c>
      <c r="B320" s="18" t="s">
        <v>23</v>
      </c>
      <c r="C320" s="18" t="s">
        <v>39</v>
      </c>
      <c r="D320" s="11">
        <f t="shared" si="17"/>
        <v>78</v>
      </c>
      <c r="E320" s="11" t="str">
        <f t="shared" si="16"/>
        <v>78Craft WorkersMale</v>
      </c>
      <c r="F320" s="11">
        <f t="shared" si="19"/>
        <v>154</v>
      </c>
      <c r="G320" s="11" t="str">
        <f t="shared" si="18"/>
        <v>154Craft Workers</v>
      </c>
    </row>
    <row r="321" spans="1:7" x14ac:dyDescent="0.3">
      <c r="A321" s="42">
        <v>52416</v>
      </c>
      <c r="B321" s="18" t="s">
        <v>23</v>
      </c>
      <c r="C321" s="18" t="s">
        <v>39</v>
      </c>
      <c r="D321" s="11">
        <f t="shared" si="17"/>
        <v>79</v>
      </c>
      <c r="E321" s="11" t="str">
        <f t="shared" si="16"/>
        <v>79Craft WorkersMale</v>
      </c>
      <c r="F321" s="11">
        <f t="shared" si="19"/>
        <v>155</v>
      </c>
      <c r="G321" s="11" t="str">
        <f t="shared" si="18"/>
        <v>155Craft Workers</v>
      </c>
    </row>
    <row r="322" spans="1:7" x14ac:dyDescent="0.3">
      <c r="A322" s="42">
        <v>48131.199999999997</v>
      </c>
      <c r="B322" s="18" t="s">
        <v>23</v>
      </c>
      <c r="C322" s="18" t="s">
        <v>39</v>
      </c>
      <c r="D322" s="11">
        <f t="shared" si="17"/>
        <v>80</v>
      </c>
      <c r="E322" s="11" t="str">
        <f t="shared" si="16"/>
        <v>80Craft WorkersMale</v>
      </c>
      <c r="F322" s="11">
        <f t="shared" si="19"/>
        <v>156</v>
      </c>
      <c r="G322" s="11" t="str">
        <f t="shared" si="18"/>
        <v>156Craft Workers</v>
      </c>
    </row>
    <row r="323" spans="1:7" x14ac:dyDescent="0.3">
      <c r="A323" s="42">
        <v>52416</v>
      </c>
      <c r="B323" s="18" t="s">
        <v>23</v>
      </c>
      <c r="C323" s="18" t="s">
        <v>39</v>
      </c>
      <c r="D323" s="11">
        <f t="shared" si="17"/>
        <v>81</v>
      </c>
      <c r="E323" s="11" t="str">
        <f t="shared" si="16"/>
        <v>81Craft WorkersMale</v>
      </c>
      <c r="F323" s="11">
        <f t="shared" si="19"/>
        <v>157</v>
      </c>
      <c r="G323" s="11" t="str">
        <f t="shared" si="18"/>
        <v>157Craft Workers</v>
      </c>
    </row>
    <row r="324" spans="1:7" x14ac:dyDescent="0.3">
      <c r="A324" s="42">
        <v>41433.599999999999</v>
      </c>
      <c r="B324" s="18" t="s">
        <v>23</v>
      </c>
      <c r="C324" s="18" t="s">
        <v>39</v>
      </c>
      <c r="D324" s="11">
        <f t="shared" si="17"/>
        <v>82</v>
      </c>
      <c r="E324" s="11" t="str">
        <f t="shared" ref="E324:E387" si="20">D324&amp;B324&amp;C324</f>
        <v>82Craft WorkersMale</v>
      </c>
      <c r="F324" s="11">
        <f t="shared" si="19"/>
        <v>158</v>
      </c>
      <c r="G324" s="11" t="str">
        <f t="shared" si="18"/>
        <v>158Craft Workers</v>
      </c>
    </row>
    <row r="325" spans="1:7" x14ac:dyDescent="0.3">
      <c r="A325" s="42">
        <v>35526.400000000001</v>
      </c>
      <c r="B325" s="18" t="s">
        <v>23</v>
      </c>
      <c r="C325" s="18" t="s">
        <v>39</v>
      </c>
      <c r="D325" s="11">
        <f t="shared" ref="D325:D388" si="21">IF(B325&amp;C325=B324&amp;C324,D324+1,1)</f>
        <v>83</v>
      </c>
      <c r="E325" s="11" t="str">
        <f t="shared" si="20"/>
        <v>83Craft WorkersMale</v>
      </c>
      <c r="F325" s="11">
        <f t="shared" si="19"/>
        <v>159</v>
      </c>
      <c r="G325" s="11" t="str">
        <f t="shared" ref="G325:G388" si="22">F325&amp;B325</f>
        <v>159Craft Workers</v>
      </c>
    </row>
    <row r="326" spans="1:7" x14ac:dyDescent="0.3">
      <c r="A326" s="42">
        <v>33280</v>
      </c>
      <c r="B326" s="18" t="s">
        <v>23</v>
      </c>
      <c r="C326" s="18" t="s">
        <v>39</v>
      </c>
      <c r="D326" s="11">
        <f t="shared" si="21"/>
        <v>84</v>
      </c>
      <c r="E326" s="11" t="str">
        <f t="shared" si="20"/>
        <v>84Craft WorkersMale</v>
      </c>
      <c r="F326" s="11">
        <f t="shared" ref="F326:F389" si="23">IF(B326=B325,F325+1,1)</f>
        <v>160</v>
      </c>
      <c r="G326" s="11" t="str">
        <f t="shared" si="22"/>
        <v>160Craft Workers</v>
      </c>
    </row>
    <row r="327" spans="1:7" x14ac:dyDescent="0.3">
      <c r="A327" s="42">
        <v>35526.400000000001</v>
      </c>
      <c r="B327" s="18" t="s">
        <v>23</v>
      </c>
      <c r="C327" s="18" t="s">
        <v>39</v>
      </c>
      <c r="D327" s="11">
        <f t="shared" si="21"/>
        <v>85</v>
      </c>
      <c r="E327" s="11" t="str">
        <f t="shared" si="20"/>
        <v>85Craft WorkersMale</v>
      </c>
      <c r="F327" s="11">
        <f t="shared" si="23"/>
        <v>161</v>
      </c>
      <c r="G327" s="11" t="str">
        <f t="shared" si="22"/>
        <v>161Craft Workers</v>
      </c>
    </row>
    <row r="328" spans="1:7" x14ac:dyDescent="0.3">
      <c r="A328" s="42">
        <v>34320</v>
      </c>
      <c r="B328" s="18" t="s">
        <v>23</v>
      </c>
      <c r="C328" s="18" t="s">
        <v>39</v>
      </c>
      <c r="D328" s="11">
        <f t="shared" si="21"/>
        <v>86</v>
      </c>
      <c r="E328" s="11" t="str">
        <f t="shared" si="20"/>
        <v>86Craft WorkersMale</v>
      </c>
      <c r="F328" s="11">
        <f t="shared" si="23"/>
        <v>162</v>
      </c>
      <c r="G328" s="11" t="str">
        <f t="shared" si="22"/>
        <v>162Craft Workers</v>
      </c>
    </row>
    <row r="329" spans="1:7" x14ac:dyDescent="0.3">
      <c r="A329" s="42">
        <v>209996.79999999999</v>
      </c>
      <c r="B329" s="18" t="s">
        <v>23</v>
      </c>
      <c r="C329" s="18" t="s">
        <v>39</v>
      </c>
      <c r="D329" s="11">
        <f t="shared" si="21"/>
        <v>87</v>
      </c>
      <c r="E329" s="11" t="str">
        <f t="shared" si="20"/>
        <v>87Craft WorkersMale</v>
      </c>
      <c r="F329" s="11">
        <f t="shared" si="23"/>
        <v>163</v>
      </c>
      <c r="G329" s="11" t="str">
        <f t="shared" si="22"/>
        <v>163Craft Workers</v>
      </c>
    </row>
    <row r="330" spans="1:7" x14ac:dyDescent="0.3">
      <c r="A330" s="42">
        <v>43201.599999999999</v>
      </c>
      <c r="B330" s="18" t="s">
        <v>23</v>
      </c>
      <c r="C330" s="18" t="s">
        <v>39</v>
      </c>
      <c r="D330" s="11">
        <f t="shared" si="21"/>
        <v>88</v>
      </c>
      <c r="E330" s="11" t="str">
        <f t="shared" si="20"/>
        <v>88Craft WorkersMale</v>
      </c>
      <c r="F330" s="11">
        <f t="shared" si="23"/>
        <v>164</v>
      </c>
      <c r="G330" s="11" t="str">
        <f t="shared" si="22"/>
        <v>164Craft Workers</v>
      </c>
    </row>
    <row r="331" spans="1:7" x14ac:dyDescent="0.3">
      <c r="A331" s="42">
        <v>43180.800000000003</v>
      </c>
      <c r="B331" s="18" t="s">
        <v>23</v>
      </c>
      <c r="C331" s="18" t="s">
        <v>39</v>
      </c>
      <c r="D331" s="11">
        <f t="shared" si="21"/>
        <v>89</v>
      </c>
      <c r="E331" s="11" t="str">
        <f t="shared" si="20"/>
        <v>89Craft WorkersMale</v>
      </c>
      <c r="F331" s="11">
        <f t="shared" si="23"/>
        <v>165</v>
      </c>
      <c r="G331" s="11" t="str">
        <f t="shared" si="22"/>
        <v>165Craft Workers</v>
      </c>
    </row>
    <row r="332" spans="1:7" x14ac:dyDescent="0.3">
      <c r="A332" s="42">
        <v>41433.599999999999</v>
      </c>
      <c r="B332" s="18" t="s">
        <v>23</v>
      </c>
      <c r="C332" s="18" t="s">
        <v>39</v>
      </c>
      <c r="D332" s="11">
        <f t="shared" si="21"/>
        <v>90</v>
      </c>
      <c r="E332" s="11" t="str">
        <f t="shared" si="20"/>
        <v>90Craft WorkersMale</v>
      </c>
      <c r="F332" s="11">
        <f t="shared" si="23"/>
        <v>166</v>
      </c>
      <c r="G332" s="11" t="str">
        <f t="shared" si="22"/>
        <v>166Craft Workers</v>
      </c>
    </row>
    <row r="333" spans="1:7" x14ac:dyDescent="0.3">
      <c r="A333" s="42">
        <v>35027.199999999997</v>
      </c>
      <c r="B333" s="18" t="s">
        <v>23</v>
      </c>
      <c r="C333" s="18" t="s">
        <v>39</v>
      </c>
      <c r="D333" s="11">
        <f t="shared" si="21"/>
        <v>91</v>
      </c>
      <c r="E333" s="11" t="str">
        <f t="shared" si="20"/>
        <v>91Craft WorkersMale</v>
      </c>
      <c r="F333" s="11">
        <f t="shared" si="23"/>
        <v>167</v>
      </c>
      <c r="G333" s="11" t="str">
        <f t="shared" si="22"/>
        <v>167Craft Workers</v>
      </c>
    </row>
    <row r="334" spans="1:7" x14ac:dyDescent="0.3">
      <c r="A334" s="42">
        <v>41433.599999999999</v>
      </c>
      <c r="B334" s="18" t="s">
        <v>23</v>
      </c>
      <c r="C334" s="18" t="s">
        <v>39</v>
      </c>
      <c r="D334" s="11">
        <f t="shared" si="21"/>
        <v>92</v>
      </c>
      <c r="E334" s="11" t="str">
        <f t="shared" si="20"/>
        <v>92Craft WorkersMale</v>
      </c>
      <c r="F334" s="11">
        <f t="shared" si="23"/>
        <v>168</v>
      </c>
      <c r="G334" s="11" t="str">
        <f t="shared" si="22"/>
        <v>168Craft Workers</v>
      </c>
    </row>
    <row r="335" spans="1:7" x14ac:dyDescent="0.3">
      <c r="A335" s="42">
        <v>41433.599999999999</v>
      </c>
      <c r="B335" s="18" t="s">
        <v>23</v>
      </c>
      <c r="C335" s="18" t="s">
        <v>39</v>
      </c>
      <c r="D335" s="11">
        <f t="shared" si="21"/>
        <v>93</v>
      </c>
      <c r="E335" s="11" t="str">
        <f t="shared" si="20"/>
        <v>93Craft WorkersMale</v>
      </c>
      <c r="F335" s="11">
        <f t="shared" si="23"/>
        <v>169</v>
      </c>
      <c r="G335" s="11" t="str">
        <f t="shared" si="22"/>
        <v>169Craft Workers</v>
      </c>
    </row>
    <row r="336" spans="1:7" x14ac:dyDescent="0.3">
      <c r="A336" s="42">
        <v>40060.800000000003</v>
      </c>
      <c r="B336" s="18" t="s">
        <v>23</v>
      </c>
      <c r="C336" s="18" t="s">
        <v>39</v>
      </c>
      <c r="D336" s="11">
        <f t="shared" si="21"/>
        <v>94</v>
      </c>
      <c r="E336" s="11" t="str">
        <f t="shared" si="20"/>
        <v>94Craft WorkersMale</v>
      </c>
      <c r="F336" s="11">
        <f t="shared" si="23"/>
        <v>170</v>
      </c>
      <c r="G336" s="11" t="str">
        <f t="shared" si="22"/>
        <v>170Craft Workers</v>
      </c>
    </row>
    <row r="337" spans="1:7" x14ac:dyDescent="0.3">
      <c r="A337" s="42">
        <v>44116.800000000003</v>
      </c>
      <c r="B337" s="18" t="s">
        <v>23</v>
      </c>
      <c r="C337" s="18" t="s">
        <v>39</v>
      </c>
      <c r="D337" s="11">
        <f t="shared" si="21"/>
        <v>95</v>
      </c>
      <c r="E337" s="11" t="str">
        <f t="shared" si="20"/>
        <v>95Craft WorkersMale</v>
      </c>
      <c r="F337" s="11">
        <f t="shared" si="23"/>
        <v>171</v>
      </c>
      <c r="G337" s="11" t="str">
        <f t="shared" si="22"/>
        <v>171Craft Workers</v>
      </c>
    </row>
    <row r="338" spans="1:7" x14ac:dyDescent="0.3">
      <c r="A338" s="42">
        <v>40040</v>
      </c>
      <c r="B338" s="18" t="s">
        <v>23</v>
      </c>
      <c r="C338" s="18" t="s">
        <v>39</v>
      </c>
      <c r="D338" s="11">
        <f t="shared" si="21"/>
        <v>96</v>
      </c>
      <c r="E338" s="11" t="str">
        <f t="shared" si="20"/>
        <v>96Craft WorkersMale</v>
      </c>
      <c r="F338" s="11">
        <f t="shared" si="23"/>
        <v>172</v>
      </c>
      <c r="G338" s="11" t="str">
        <f t="shared" si="22"/>
        <v>172Craft Workers</v>
      </c>
    </row>
    <row r="339" spans="1:7" x14ac:dyDescent="0.3">
      <c r="A339" s="42">
        <v>51292.800000000003</v>
      </c>
      <c r="B339" s="18" t="s">
        <v>23</v>
      </c>
      <c r="C339" s="18" t="s">
        <v>39</v>
      </c>
      <c r="D339" s="11">
        <f t="shared" si="21"/>
        <v>97</v>
      </c>
      <c r="E339" s="11" t="str">
        <f t="shared" si="20"/>
        <v>97Craft WorkersMale</v>
      </c>
      <c r="F339" s="11">
        <f t="shared" si="23"/>
        <v>173</v>
      </c>
      <c r="G339" s="11" t="str">
        <f t="shared" si="22"/>
        <v>173Craft Workers</v>
      </c>
    </row>
    <row r="340" spans="1:7" x14ac:dyDescent="0.3">
      <c r="A340" s="42">
        <v>35068.800000000003</v>
      </c>
      <c r="B340" s="18" t="s">
        <v>23</v>
      </c>
      <c r="C340" s="18" t="s">
        <v>39</v>
      </c>
      <c r="D340" s="11">
        <f t="shared" si="21"/>
        <v>98</v>
      </c>
      <c r="E340" s="11" t="str">
        <f t="shared" si="20"/>
        <v>98Craft WorkersMale</v>
      </c>
      <c r="F340" s="11">
        <f t="shared" si="23"/>
        <v>174</v>
      </c>
      <c r="G340" s="11" t="str">
        <f t="shared" si="22"/>
        <v>174Craft Workers</v>
      </c>
    </row>
    <row r="341" spans="1:7" x14ac:dyDescent="0.3">
      <c r="A341" s="42">
        <v>36400</v>
      </c>
      <c r="B341" s="18" t="s">
        <v>23</v>
      </c>
      <c r="C341" s="18" t="s">
        <v>39</v>
      </c>
      <c r="D341" s="11">
        <f t="shared" si="21"/>
        <v>99</v>
      </c>
      <c r="E341" s="11" t="str">
        <f t="shared" si="20"/>
        <v>99Craft WorkersMale</v>
      </c>
      <c r="F341" s="11">
        <f t="shared" si="23"/>
        <v>175</v>
      </c>
      <c r="G341" s="11" t="str">
        <f t="shared" si="22"/>
        <v>175Craft Workers</v>
      </c>
    </row>
    <row r="342" spans="1:7" x14ac:dyDescent="0.3">
      <c r="A342" s="42">
        <v>42556.800000000003</v>
      </c>
      <c r="B342" s="18" t="s">
        <v>23</v>
      </c>
      <c r="C342" s="18" t="s">
        <v>39</v>
      </c>
      <c r="D342" s="11">
        <f t="shared" si="21"/>
        <v>100</v>
      </c>
      <c r="E342" s="11" t="str">
        <f t="shared" si="20"/>
        <v>100Craft WorkersMale</v>
      </c>
      <c r="F342" s="11">
        <f t="shared" si="23"/>
        <v>176</v>
      </c>
      <c r="G342" s="11" t="str">
        <f t="shared" si="22"/>
        <v>176Craft Workers</v>
      </c>
    </row>
    <row r="343" spans="1:7" x14ac:dyDescent="0.3">
      <c r="A343" s="42">
        <v>35297.599999999999</v>
      </c>
      <c r="B343" s="18" t="s">
        <v>23</v>
      </c>
      <c r="C343" s="18" t="s">
        <v>39</v>
      </c>
      <c r="D343" s="11">
        <f t="shared" si="21"/>
        <v>101</v>
      </c>
      <c r="E343" s="11" t="str">
        <f t="shared" si="20"/>
        <v>101Craft WorkersMale</v>
      </c>
      <c r="F343" s="11">
        <f t="shared" si="23"/>
        <v>177</v>
      </c>
      <c r="G343" s="11" t="str">
        <f t="shared" si="22"/>
        <v>177Craft Workers</v>
      </c>
    </row>
    <row r="344" spans="1:7" x14ac:dyDescent="0.3">
      <c r="A344" s="42">
        <v>28080</v>
      </c>
      <c r="B344" s="18" t="s">
        <v>23</v>
      </c>
      <c r="C344" s="18" t="s">
        <v>39</v>
      </c>
      <c r="D344" s="11">
        <f t="shared" si="21"/>
        <v>102</v>
      </c>
      <c r="E344" s="11" t="str">
        <f t="shared" si="20"/>
        <v>102Craft WorkersMale</v>
      </c>
      <c r="F344" s="11">
        <f t="shared" si="23"/>
        <v>178</v>
      </c>
      <c r="G344" s="11" t="str">
        <f t="shared" si="22"/>
        <v>178Craft Workers</v>
      </c>
    </row>
    <row r="345" spans="1:7" x14ac:dyDescent="0.3">
      <c r="A345" s="42">
        <v>34964.800000000003</v>
      </c>
      <c r="B345" s="18" t="s">
        <v>23</v>
      </c>
      <c r="C345" s="18" t="s">
        <v>39</v>
      </c>
      <c r="D345" s="11">
        <f t="shared" si="21"/>
        <v>103</v>
      </c>
      <c r="E345" s="11" t="str">
        <f t="shared" si="20"/>
        <v>103Craft WorkersMale</v>
      </c>
      <c r="F345" s="11">
        <f t="shared" si="23"/>
        <v>179</v>
      </c>
      <c r="G345" s="11" t="str">
        <f t="shared" si="22"/>
        <v>179Craft Workers</v>
      </c>
    </row>
    <row r="346" spans="1:7" x14ac:dyDescent="0.3">
      <c r="A346" s="42">
        <v>33280</v>
      </c>
      <c r="B346" s="18" t="s">
        <v>23</v>
      </c>
      <c r="C346" s="18" t="s">
        <v>39</v>
      </c>
      <c r="D346" s="11">
        <f t="shared" si="21"/>
        <v>104</v>
      </c>
      <c r="E346" s="11" t="str">
        <f t="shared" si="20"/>
        <v>104Craft WorkersMale</v>
      </c>
      <c r="F346" s="11">
        <f t="shared" si="23"/>
        <v>180</v>
      </c>
      <c r="G346" s="11" t="str">
        <f t="shared" si="22"/>
        <v>180Craft Workers</v>
      </c>
    </row>
    <row r="347" spans="1:7" x14ac:dyDescent="0.3">
      <c r="A347" s="42">
        <v>34008</v>
      </c>
      <c r="B347" s="18" t="s">
        <v>23</v>
      </c>
      <c r="C347" s="18" t="s">
        <v>39</v>
      </c>
      <c r="D347" s="11">
        <f t="shared" si="21"/>
        <v>105</v>
      </c>
      <c r="E347" s="11" t="str">
        <f t="shared" si="20"/>
        <v>105Craft WorkersMale</v>
      </c>
      <c r="F347" s="11">
        <f t="shared" si="23"/>
        <v>181</v>
      </c>
      <c r="G347" s="11" t="str">
        <f t="shared" si="22"/>
        <v>181Craft Workers</v>
      </c>
    </row>
    <row r="348" spans="1:7" x14ac:dyDescent="0.3">
      <c r="A348" s="42">
        <v>35360</v>
      </c>
      <c r="B348" s="18" t="s">
        <v>23</v>
      </c>
      <c r="C348" s="18" t="s">
        <v>39</v>
      </c>
      <c r="D348" s="11">
        <f t="shared" si="21"/>
        <v>106</v>
      </c>
      <c r="E348" s="11" t="str">
        <f t="shared" si="20"/>
        <v>106Craft WorkersMale</v>
      </c>
      <c r="F348" s="11">
        <f t="shared" si="23"/>
        <v>182</v>
      </c>
      <c r="G348" s="11" t="str">
        <f t="shared" si="22"/>
        <v>182Craft Workers</v>
      </c>
    </row>
    <row r="349" spans="1:7" x14ac:dyDescent="0.3">
      <c r="A349" s="42">
        <v>31200</v>
      </c>
      <c r="B349" s="18" t="s">
        <v>23</v>
      </c>
      <c r="C349" s="18" t="s">
        <v>39</v>
      </c>
      <c r="D349" s="11">
        <f t="shared" si="21"/>
        <v>107</v>
      </c>
      <c r="E349" s="11" t="str">
        <f t="shared" si="20"/>
        <v>107Craft WorkersMale</v>
      </c>
      <c r="F349" s="11">
        <f t="shared" si="23"/>
        <v>183</v>
      </c>
      <c r="G349" s="11" t="str">
        <f t="shared" si="22"/>
        <v>183Craft Workers</v>
      </c>
    </row>
    <row r="350" spans="1:7" x14ac:dyDescent="0.3">
      <c r="A350" s="42">
        <v>33280</v>
      </c>
      <c r="B350" s="18" t="s">
        <v>23</v>
      </c>
      <c r="C350" s="18" t="s">
        <v>39</v>
      </c>
      <c r="D350" s="11">
        <f t="shared" si="21"/>
        <v>108</v>
      </c>
      <c r="E350" s="11" t="str">
        <f t="shared" si="20"/>
        <v>108Craft WorkersMale</v>
      </c>
      <c r="F350" s="11">
        <f t="shared" si="23"/>
        <v>184</v>
      </c>
      <c r="G350" s="11" t="str">
        <f t="shared" si="22"/>
        <v>184Craft Workers</v>
      </c>
    </row>
    <row r="351" spans="1:7" x14ac:dyDescent="0.3">
      <c r="A351" s="42">
        <v>206000</v>
      </c>
      <c r="B351" s="18" t="s">
        <v>20</v>
      </c>
      <c r="C351" s="18" t="s">
        <v>38</v>
      </c>
      <c r="D351" s="11">
        <f t="shared" si="21"/>
        <v>1</v>
      </c>
      <c r="E351" s="11" t="str">
        <f t="shared" si="20"/>
        <v>1Executive/Senior-Level Officials and ManagersFemale</v>
      </c>
      <c r="F351" s="11">
        <f t="shared" si="23"/>
        <v>1</v>
      </c>
      <c r="G351" s="11" t="str">
        <f t="shared" si="22"/>
        <v>1Executive/Senior-Level Officials and Managers</v>
      </c>
    </row>
    <row r="352" spans="1:7" x14ac:dyDescent="0.3">
      <c r="A352" s="42">
        <v>178300.2</v>
      </c>
      <c r="B352" s="18" t="s">
        <v>20</v>
      </c>
      <c r="C352" s="18" t="s">
        <v>38</v>
      </c>
      <c r="D352" s="11">
        <f t="shared" si="21"/>
        <v>2</v>
      </c>
      <c r="E352" s="11" t="str">
        <f t="shared" si="20"/>
        <v>2Executive/Senior-Level Officials and ManagersFemale</v>
      </c>
      <c r="F352" s="11">
        <f t="shared" si="23"/>
        <v>2</v>
      </c>
      <c r="G352" s="11" t="str">
        <f t="shared" si="22"/>
        <v>2Executive/Senior-Level Officials and Managers</v>
      </c>
    </row>
    <row r="353" spans="1:7" x14ac:dyDescent="0.3">
      <c r="A353" s="42">
        <v>84006</v>
      </c>
      <c r="B353" s="18" t="s">
        <v>20</v>
      </c>
      <c r="C353" s="18" t="s">
        <v>38</v>
      </c>
      <c r="D353" s="11">
        <f t="shared" si="21"/>
        <v>3</v>
      </c>
      <c r="E353" s="11" t="str">
        <f t="shared" si="20"/>
        <v>3Executive/Senior-Level Officials and ManagersFemale</v>
      </c>
      <c r="F353" s="11">
        <f t="shared" si="23"/>
        <v>3</v>
      </c>
      <c r="G353" s="11" t="str">
        <f t="shared" si="22"/>
        <v>3Executive/Senior-Level Officials and Managers</v>
      </c>
    </row>
    <row r="354" spans="1:7" x14ac:dyDescent="0.3">
      <c r="A354" s="42">
        <v>13145.6</v>
      </c>
      <c r="B354" s="18" t="s">
        <v>20</v>
      </c>
      <c r="C354" s="18" t="s">
        <v>38</v>
      </c>
      <c r="D354" s="11">
        <f t="shared" si="21"/>
        <v>4</v>
      </c>
      <c r="E354" s="11" t="str">
        <f t="shared" si="20"/>
        <v>4Executive/Senior-Level Officials and ManagersFemale</v>
      </c>
      <c r="F354" s="11">
        <f t="shared" si="23"/>
        <v>4</v>
      </c>
      <c r="G354" s="11" t="str">
        <f t="shared" si="22"/>
        <v>4Executive/Senior-Level Officials and Managers</v>
      </c>
    </row>
    <row r="355" spans="1:7" x14ac:dyDescent="0.3">
      <c r="A355" s="42">
        <v>117312</v>
      </c>
      <c r="B355" s="18" t="s">
        <v>20</v>
      </c>
      <c r="C355" s="18" t="s">
        <v>38</v>
      </c>
      <c r="D355" s="11">
        <f t="shared" si="21"/>
        <v>5</v>
      </c>
      <c r="E355" s="11" t="str">
        <f t="shared" si="20"/>
        <v>5Executive/Senior-Level Officials and ManagersFemale</v>
      </c>
      <c r="F355" s="11">
        <f t="shared" si="23"/>
        <v>5</v>
      </c>
      <c r="G355" s="11" t="str">
        <f t="shared" si="22"/>
        <v>5Executive/Senior-Level Officials and Managers</v>
      </c>
    </row>
    <row r="356" spans="1:7" x14ac:dyDescent="0.3">
      <c r="A356" s="42">
        <v>170000</v>
      </c>
      <c r="B356" s="18" t="s">
        <v>20</v>
      </c>
      <c r="C356" s="18" t="s">
        <v>38</v>
      </c>
      <c r="D356" s="11">
        <f t="shared" si="21"/>
        <v>6</v>
      </c>
      <c r="E356" s="11" t="str">
        <f t="shared" si="20"/>
        <v>6Executive/Senior-Level Officials and ManagersFemale</v>
      </c>
      <c r="F356" s="11">
        <f t="shared" si="23"/>
        <v>6</v>
      </c>
      <c r="G356" s="11" t="str">
        <f t="shared" si="22"/>
        <v>6Executive/Senior-Level Officials and Managers</v>
      </c>
    </row>
    <row r="357" spans="1:7" x14ac:dyDescent="0.3">
      <c r="A357" s="42">
        <v>190000</v>
      </c>
      <c r="B357" s="18" t="s">
        <v>20</v>
      </c>
      <c r="C357" s="18" t="s">
        <v>39</v>
      </c>
      <c r="D357" s="11">
        <f t="shared" si="21"/>
        <v>1</v>
      </c>
      <c r="E357" s="11" t="str">
        <f t="shared" si="20"/>
        <v>1Executive/Senior-Level Officials and ManagersMale</v>
      </c>
      <c r="F357" s="11">
        <f t="shared" si="23"/>
        <v>7</v>
      </c>
      <c r="G357" s="11" t="str">
        <f t="shared" si="22"/>
        <v>7Executive/Senior-Level Officials and Managers</v>
      </c>
    </row>
    <row r="358" spans="1:7" x14ac:dyDescent="0.3">
      <c r="A358" s="42">
        <v>175000.02</v>
      </c>
      <c r="B358" s="18" t="s">
        <v>20</v>
      </c>
      <c r="C358" s="18" t="s">
        <v>39</v>
      </c>
      <c r="D358" s="11">
        <f t="shared" si="21"/>
        <v>2</v>
      </c>
      <c r="E358" s="11" t="str">
        <f t="shared" si="20"/>
        <v>2Executive/Senior-Level Officials and ManagersMale</v>
      </c>
      <c r="F358" s="11">
        <f t="shared" si="23"/>
        <v>8</v>
      </c>
      <c r="G358" s="11" t="str">
        <f t="shared" si="22"/>
        <v>8Executive/Senior-Level Officials and Managers</v>
      </c>
    </row>
    <row r="359" spans="1:7" x14ac:dyDescent="0.3">
      <c r="A359" s="42">
        <v>150000.24</v>
      </c>
      <c r="B359" s="18" t="s">
        <v>20</v>
      </c>
      <c r="C359" s="18" t="s">
        <v>39</v>
      </c>
      <c r="D359" s="11">
        <f t="shared" si="21"/>
        <v>3</v>
      </c>
      <c r="E359" s="11" t="str">
        <f t="shared" si="20"/>
        <v>3Executive/Senior-Level Officials and ManagersMale</v>
      </c>
      <c r="F359" s="11">
        <f t="shared" si="23"/>
        <v>9</v>
      </c>
      <c r="G359" s="11" t="str">
        <f t="shared" si="22"/>
        <v>9Executive/Senior-Level Officials and Managers</v>
      </c>
    </row>
    <row r="360" spans="1:7" x14ac:dyDescent="0.3">
      <c r="A360" s="42">
        <v>212500</v>
      </c>
      <c r="B360" s="18" t="s">
        <v>20</v>
      </c>
      <c r="C360" s="18" t="s">
        <v>39</v>
      </c>
      <c r="D360" s="11">
        <f t="shared" si="21"/>
        <v>4</v>
      </c>
      <c r="E360" s="11" t="str">
        <f t="shared" si="20"/>
        <v>4Executive/Senior-Level Officials and ManagersMale</v>
      </c>
      <c r="F360" s="11">
        <f t="shared" si="23"/>
        <v>10</v>
      </c>
      <c r="G360" s="11" t="str">
        <f t="shared" si="22"/>
        <v>10Executive/Senior-Level Officials and Managers</v>
      </c>
    </row>
    <row r="361" spans="1:7" x14ac:dyDescent="0.3">
      <c r="A361" s="42">
        <v>240000</v>
      </c>
      <c r="B361" s="18" t="s">
        <v>20</v>
      </c>
      <c r="C361" s="18" t="s">
        <v>39</v>
      </c>
      <c r="D361" s="11">
        <f t="shared" si="21"/>
        <v>5</v>
      </c>
      <c r="E361" s="11" t="str">
        <f t="shared" si="20"/>
        <v>5Executive/Senior-Level Officials and ManagersMale</v>
      </c>
      <c r="F361" s="11">
        <f t="shared" si="23"/>
        <v>11</v>
      </c>
      <c r="G361" s="11" t="str">
        <f t="shared" si="22"/>
        <v>11Executive/Senior-Level Officials and Managers</v>
      </c>
    </row>
    <row r="362" spans="1:7" x14ac:dyDescent="0.3">
      <c r="A362" s="42">
        <v>180000.08</v>
      </c>
      <c r="B362" s="18" t="s">
        <v>20</v>
      </c>
      <c r="C362" s="18" t="s">
        <v>39</v>
      </c>
      <c r="D362" s="11">
        <f t="shared" si="21"/>
        <v>6</v>
      </c>
      <c r="E362" s="11" t="str">
        <f t="shared" si="20"/>
        <v>6Executive/Senior-Level Officials and ManagersMale</v>
      </c>
      <c r="F362" s="11">
        <f t="shared" si="23"/>
        <v>12</v>
      </c>
      <c r="G362" s="11" t="str">
        <f t="shared" si="22"/>
        <v>12Executive/Senior-Level Officials and Managers</v>
      </c>
    </row>
    <row r="363" spans="1:7" x14ac:dyDescent="0.3">
      <c r="A363" s="42">
        <v>65000</v>
      </c>
      <c r="B363" s="18" t="s">
        <v>20</v>
      </c>
      <c r="C363" s="18" t="s">
        <v>39</v>
      </c>
      <c r="D363" s="11">
        <f t="shared" si="21"/>
        <v>7</v>
      </c>
      <c r="E363" s="11" t="str">
        <f t="shared" si="20"/>
        <v>7Executive/Senior-Level Officials and ManagersMale</v>
      </c>
      <c r="F363" s="11">
        <f t="shared" si="23"/>
        <v>13</v>
      </c>
      <c r="G363" s="11" t="str">
        <f t="shared" si="22"/>
        <v>13Executive/Senior-Level Officials and Managers</v>
      </c>
    </row>
    <row r="364" spans="1:7" x14ac:dyDescent="0.3">
      <c r="A364" s="42">
        <v>133900</v>
      </c>
      <c r="B364" s="18" t="s">
        <v>20</v>
      </c>
      <c r="C364" s="18" t="s">
        <v>39</v>
      </c>
      <c r="D364" s="11">
        <f t="shared" si="21"/>
        <v>8</v>
      </c>
      <c r="E364" s="11" t="str">
        <f t="shared" si="20"/>
        <v>8Executive/Senior-Level Officials and ManagersMale</v>
      </c>
      <c r="F364" s="11">
        <f t="shared" si="23"/>
        <v>14</v>
      </c>
      <c r="G364" s="11" t="str">
        <f t="shared" si="22"/>
        <v>14Executive/Senior-Level Officials and Managers</v>
      </c>
    </row>
    <row r="365" spans="1:7" x14ac:dyDescent="0.3">
      <c r="A365" s="42">
        <v>194155</v>
      </c>
      <c r="B365" s="18" t="s">
        <v>20</v>
      </c>
      <c r="C365" s="18" t="s">
        <v>39</v>
      </c>
      <c r="D365" s="11">
        <f t="shared" si="21"/>
        <v>9</v>
      </c>
      <c r="E365" s="11" t="str">
        <f t="shared" si="20"/>
        <v>9Executive/Senior-Level Officials and ManagersMale</v>
      </c>
      <c r="F365" s="11">
        <f t="shared" si="23"/>
        <v>15</v>
      </c>
      <c r="G365" s="11" t="str">
        <f t="shared" si="22"/>
        <v>15Executive/Senior-Level Officials and Managers</v>
      </c>
    </row>
    <row r="366" spans="1:7" x14ac:dyDescent="0.3">
      <c r="A366" s="42">
        <v>275000.18</v>
      </c>
      <c r="B366" s="18" t="s">
        <v>20</v>
      </c>
      <c r="C366" s="18" t="s">
        <v>39</v>
      </c>
      <c r="D366" s="11">
        <f t="shared" si="21"/>
        <v>10</v>
      </c>
      <c r="E366" s="11" t="str">
        <f t="shared" si="20"/>
        <v>10Executive/Senior-Level Officials and ManagersMale</v>
      </c>
      <c r="F366" s="11">
        <f t="shared" si="23"/>
        <v>16</v>
      </c>
      <c r="G366" s="11" t="str">
        <f t="shared" si="22"/>
        <v>16Executive/Senior-Level Officials and Managers</v>
      </c>
    </row>
    <row r="367" spans="1:7" x14ac:dyDescent="0.3">
      <c r="A367" s="42">
        <v>240000</v>
      </c>
      <c r="B367" s="18" t="s">
        <v>20</v>
      </c>
      <c r="C367" s="18" t="s">
        <v>39</v>
      </c>
      <c r="D367" s="11">
        <f t="shared" si="21"/>
        <v>11</v>
      </c>
      <c r="E367" s="11" t="str">
        <f t="shared" si="20"/>
        <v>11Executive/Senior-Level Officials and ManagersMale</v>
      </c>
      <c r="F367" s="11">
        <f t="shared" si="23"/>
        <v>17</v>
      </c>
      <c r="G367" s="11" t="str">
        <f t="shared" si="22"/>
        <v>17Executive/Senior-Level Officials and Managers</v>
      </c>
    </row>
    <row r="368" spans="1:7" x14ac:dyDescent="0.3">
      <c r="A368" s="42">
        <v>198500</v>
      </c>
      <c r="B368" s="18" t="s">
        <v>20</v>
      </c>
      <c r="C368" s="18" t="s">
        <v>39</v>
      </c>
      <c r="D368" s="11">
        <f t="shared" si="21"/>
        <v>12</v>
      </c>
      <c r="E368" s="11" t="str">
        <f t="shared" si="20"/>
        <v>12Executive/Senior-Level Officials and ManagersMale</v>
      </c>
      <c r="F368" s="11">
        <f t="shared" si="23"/>
        <v>18</v>
      </c>
      <c r="G368" s="11" t="str">
        <f t="shared" si="22"/>
        <v>18Executive/Senior-Level Officials and Managers</v>
      </c>
    </row>
    <row r="369" spans="1:7" x14ac:dyDescent="0.3">
      <c r="A369" s="42">
        <v>166000</v>
      </c>
      <c r="B369" s="18" t="s">
        <v>20</v>
      </c>
      <c r="C369" s="18" t="s">
        <v>39</v>
      </c>
      <c r="D369" s="11">
        <f t="shared" si="21"/>
        <v>13</v>
      </c>
      <c r="E369" s="11" t="str">
        <f t="shared" si="20"/>
        <v>13Executive/Senior-Level Officials and ManagersMale</v>
      </c>
      <c r="F369" s="11">
        <f t="shared" si="23"/>
        <v>19</v>
      </c>
      <c r="G369" s="11" t="str">
        <f t="shared" si="22"/>
        <v>19Executive/Senior-Level Officials and Managers</v>
      </c>
    </row>
    <row r="370" spans="1:7" x14ac:dyDescent="0.3">
      <c r="A370" s="42">
        <v>95000.1</v>
      </c>
      <c r="B370" s="18" t="s">
        <v>20</v>
      </c>
      <c r="C370" s="18" t="s">
        <v>39</v>
      </c>
      <c r="D370" s="11">
        <f t="shared" si="21"/>
        <v>14</v>
      </c>
      <c r="E370" s="11" t="str">
        <f t="shared" si="20"/>
        <v>14Executive/Senior-Level Officials and ManagersMale</v>
      </c>
      <c r="F370" s="11">
        <f t="shared" si="23"/>
        <v>20</v>
      </c>
      <c r="G370" s="11" t="str">
        <f t="shared" si="22"/>
        <v>20Executive/Senior-Level Officials and Managers</v>
      </c>
    </row>
    <row r="371" spans="1:7" x14ac:dyDescent="0.3">
      <c r="A371" s="42">
        <v>77700.22</v>
      </c>
      <c r="B371" s="18" t="s">
        <v>20</v>
      </c>
      <c r="C371" s="18" t="s">
        <v>39</v>
      </c>
      <c r="D371" s="11">
        <f t="shared" si="21"/>
        <v>15</v>
      </c>
      <c r="E371" s="11" t="str">
        <f t="shared" si="20"/>
        <v>15Executive/Senior-Level Officials and ManagersMale</v>
      </c>
      <c r="F371" s="11">
        <f t="shared" si="23"/>
        <v>21</v>
      </c>
      <c r="G371" s="11" t="str">
        <f t="shared" si="22"/>
        <v>21Executive/Senior-Level Officials and Managers</v>
      </c>
    </row>
    <row r="372" spans="1:7" x14ac:dyDescent="0.3">
      <c r="A372" s="42">
        <v>76000.08</v>
      </c>
      <c r="B372" s="18" t="s">
        <v>20</v>
      </c>
      <c r="C372" s="18" t="s">
        <v>39</v>
      </c>
      <c r="D372" s="11">
        <f t="shared" si="21"/>
        <v>16</v>
      </c>
      <c r="E372" s="11" t="str">
        <f t="shared" si="20"/>
        <v>16Executive/Senior-Level Officials and ManagersMale</v>
      </c>
      <c r="F372" s="11">
        <f t="shared" si="23"/>
        <v>22</v>
      </c>
      <c r="G372" s="11" t="str">
        <f t="shared" si="22"/>
        <v>22Executive/Senior-Level Officials and Managers</v>
      </c>
    </row>
    <row r="373" spans="1:7" x14ac:dyDescent="0.3">
      <c r="A373" s="42">
        <v>200000.06</v>
      </c>
      <c r="B373" s="18" t="s">
        <v>20</v>
      </c>
      <c r="C373" s="18" t="s">
        <v>39</v>
      </c>
      <c r="D373" s="11">
        <f t="shared" si="21"/>
        <v>17</v>
      </c>
      <c r="E373" s="11" t="str">
        <f t="shared" si="20"/>
        <v>17Executive/Senior-Level Officials and ManagersMale</v>
      </c>
      <c r="F373" s="11">
        <f t="shared" si="23"/>
        <v>23</v>
      </c>
      <c r="G373" s="11" t="str">
        <f t="shared" si="22"/>
        <v>23Executive/Senior-Level Officials and Managers</v>
      </c>
    </row>
    <row r="374" spans="1:7" x14ac:dyDescent="0.3">
      <c r="A374" s="42">
        <v>232000</v>
      </c>
      <c r="B374" s="18" t="s">
        <v>20</v>
      </c>
      <c r="C374" s="18" t="s">
        <v>39</v>
      </c>
      <c r="D374" s="11">
        <f t="shared" si="21"/>
        <v>18</v>
      </c>
      <c r="E374" s="11" t="str">
        <f t="shared" si="20"/>
        <v>18Executive/Senior-Level Officials and ManagersMale</v>
      </c>
      <c r="F374" s="11">
        <f t="shared" si="23"/>
        <v>24</v>
      </c>
      <c r="G374" s="11" t="str">
        <f t="shared" si="22"/>
        <v>24Executive/Senior-Level Officials and Managers</v>
      </c>
    </row>
    <row r="375" spans="1:7" x14ac:dyDescent="0.3">
      <c r="A375" s="42">
        <v>180000.08</v>
      </c>
      <c r="B375" s="18" t="s">
        <v>20</v>
      </c>
      <c r="C375" s="18" t="s">
        <v>39</v>
      </c>
      <c r="D375" s="11">
        <f t="shared" si="21"/>
        <v>19</v>
      </c>
      <c r="E375" s="11" t="str">
        <f t="shared" si="20"/>
        <v>19Executive/Senior-Level Officials and ManagersMale</v>
      </c>
      <c r="F375" s="11">
        <f t="shared" si="23"/>
        <v>25</v>
      </c>
      <c r="G375" s="11" t="str">
        <f t="shared" si="22"/>
        <v>25Executive/Senior-Level Officials and Managers</v>
      </c>
    </row>
    <row r="376" spans="1:7" x14ac:dyDescent="0.3">
      <c r="A376" s="42">
        <v>104550.16</v>
      </c>
      <c r="B376" s="18" t="s">
        <v>20</v>
      </c>
      <c r="C376" s="18" t="s">
        <v>39</v>
      </c>
      <c r="D376" s="11">
        <f t="shared" si="21"/>
        <v>20</v>
      </c>
      <c r="E376" s="11" t="str">
        <f t="shared" si="20"/>
        <v>20Executive/Senior-Level Officials and ManagersMale</v>
      </c>
      <c r="F376" s="11">
        <f t="shared" si="23"/>
        <v>26</v>
      </c>
      <c r="G376" s="11" t="str">
        <f t="shared" si="22"/>
        <v>26Executive/Senior-Level Officials and Managers</v>
      </c>
    </row>
    <row r="377" spans="1:7" x14ac:dyDescent="0.3">
      <c r="A377" s="42">
        <v>20207.2</v>
      </c>
      <c r="B377" s="18" t="s">
        <v>20</v>
      </c>
      <c r="C377" s="18" t="s">
        <v>39</v>
      </c>
      <c r="D377" s="11">
        <f t="shared" si="21"/>
        <v>21</v>
      </c>
      <c r="E377" s="11" t="str">
        <f t="shared" si="20"/>
        <v>21Executive/Senior-Level Officials and ManagersMale</v>
      </c>
      <c r="F377" s="11">
        <f t="shared" si="23"/>
        <v>27</v>
      </c>
      <c r="G377" s="11" t="str">
        <f t="shared" si="22"/>
        <v>27Executive/Senior-Level Officials and Managers</v>
      </c>
    </row>
    <row r="378" spans="1:7" x14ac:dyDescent="0.3">
      <c r="A378" s="42">
        <v>61529.52</v>
      </c>
      <c r="B378" s="18" t="s">
        <v>20</v>
      </c>
      <c r="C378" s="18" t="s">
        <v>39</v>
      </c>
      <c r="D378" s="11">
        <f t="shared" si="21"/>
        <v>22</v>
      </c>
      <c r="E378" s="11" t="str">
        <f t="shared" si="20"/>
        <v>22Executive/Senior-Level Officials and ManagersMale</v>
      </c>
      <c r="F378" s="11">
        <f t="shared" si="23"/>
        <v>28</v>
      </c>
      <c r="G378" s="11" t="str">
        <f t="shared" si="22"/>
        <v>28Executive/Senior-Level Officials and Managers</v>
      </c>
    </row>
    <row r="379" spans="1:7" x14ac:dyDescent="0.3">
      <c r="A379" s="42">
        <v>110000.28</v>
      </c>
      <c r="B379" s="18" t="s">
        <v>20</v>
      </c>
      <c r="C379" s="18" t="s">
        <v>39</v>
      </c>
      <c r="D379" s="11">
        <f t="shared" si="21"/>
        <v>23</v>
      </c>
      <c r="E379" s="11" t="str">
        <f t="shared" si="20"/>
        <v>23Executive/Senior-Level Officials and ManagersMale</v>
      </c>
      <c r="F379" s="11">
        <f t="shared" si="23"/>
        <v>29</v>
      </c>
      <c r="G379" s="11" t="str">
        <f t="shared" si="22"/>
        <v>29Executive/Senior-Level Officials and Managers</v>
      </c>
    </row>
    <row r="380" spans="1:7" x14ac:dyDescent="0.3">
      <c r="A380" s="42">
        <v>90000.04</v>
      </c>
      <c r="B380" s="18" t="s">
        <v>20</v>
      </c>
      <c r="C380" s="18" t="s">
        <v>39</v>
      </c>
      <c r="D380" s="11">
        <f t="shared" si="21"/>
        <v>24</v>
      </c>
      <c r="E380" s="11" t="str">
        <f t="shared" si="20"/>
        <v>24Executive/Senior-Level Officials and ManagersMale</v>
      </c>
      <c r="F380" s="11">
        <f t="shared" si="23"/>
        <v>30</v>
      </c>
      <c r="G380" s="11" t="str">
        <f t="shared" si="22"/>
        <v>30Executive/Senior-Level Officials and Managers</v>
      </c>
    </row>
    <row r="381" spans="1:7" x14ac:dyDescent="0.3">
      <c r="A381" s="42">
        <v>72332</v>
      </c>
      <c r="B381" s="18" t="s">
        <v>20</v>
      </c>
      <c r="C381" s="18" t="s">
        <v>39</v>
      </c>
      <c r="D381" s="11">
        <f t="shared" si="21"/>
        <v>25</v>
      </c>
      <c r="E381" s="11" t="str">
        <f t="shared" si="20"/>
        <v>25Executive/Senior-Level Officials and ManagersMale</v>
      </c>
      <c r="F381" s="11">
        <f t="shared" si="23"/>
        <v>31</v>
      </c>
      <c r="G381" s="11" t="str">
        <f t="shared" si="22"/>
        <v>31Executive/Senior-Level Officials and Managers</v>
      </c>
    </row>
    <row r="382" spans="1:7" x14ac:dyDescent="0.3">
      <c r="A382" s="42">
        <v>183000</v>
      </c>
      <c r="B382" s="18" t="s">
        <v>20</v>
      </c>
      <c r="C382" s="18" t="s">
        <v>39</v>
      </c>
      <c r="D382" s="11">
        <f t="shared" si="21"/>
        <v>26</v>
      </c>
      <c r="E382" s="11" t="str">
        <f t="shared" si="20"/>
        <v>26Executive/Senior-Level Officials and ManagersMale</v>
      </c>
      <c r="F382" s="11">
        <f t="shared" si="23"/>
        <v>32</v>
      </c>
      <c r="G382" s="11" t="str">
        <f t="shared" si="22"/>
        <v>32Executive/Senior-Level Officials and Managers</v>
      </c>
    </row>
    <row r="383" spans="1:7" x14ac:dyDescent="0.3">
      <c r="A383" s="42">
        <v>165000.16</v>
      </c>
      <c r="B383" s="18" t="s">
        <v>20</v>
      </c>
      <c r="C383" s="18" t="s">
        <v>39</v>
      </c>
      <c r="D383" s="11">
        <f t="shared" si="21"/>
        <v>27</v>
      </c>
      <c r="E383" s="11" t="str">
        <f t="shared" si="20"/>
        <v>27Executive/Senior-Level Officials and ManagersMale</v>
      </c>
      <c r="F383" s="11">
        <f t="shared" si="23"/>
        <v>33</v>
      </c>
      <c r="G383" s="11" t="str">
        <f t="shared" si="22"/>
        <v>33Executive/Senior-Level Officials and Managers</v>
      </c>
    </row>
    <row r="384" spans="1:7" x14ac:dyDescent="0.3">
      <c r="A384" s="42">
        <v>107000.14</v>
      </c>
      <c r="B384" s="18" t="s">
        <v>20</v>
      </c>
      <c r="C384" s="18" t="s">
        <v>39</v>
      </c>
      <c r="D384" s="11">
        <f t="shared" si="21"/>
        <v>28</v>
      </c>
      <c r="E384" s="11" t="str">
        <f t="shared" si="20"/>
        <v>28Executive/Senior-Level Officials and ManagersMale</v>
      </c>
      <c r="F384" s="11">
        <f t="shared" si="23"/>
        <v>34</v>
      </c>
      <c r="G384" s="11" t="str">
        <f t="shared" si="22"/>
        <v>34Executive/Senior-Level Officials and Managers</v>
      </c>
    </row>
    <row r="385" spans="1:7" x14ac:dyDescent="0.3">
      <c r="A385" s="42">
        <v>120000.14</v>
      </c>
      <c r="B385" s="18" t="s">
        <v>20</v>
      </c>
      <c r="C385" s="18" t="s">
        <v>39</v>
      </c>
      <c r="D385" s="11">
        <f t="shared" si="21"/>
        <v>29</v>
      </c>
      <c r="E385" s="11" t="str">
        <f t="shared" si="20"/>
        <v>29Executive/Senior-Level Officials and ManagersMale</v>
      </c>
      <c r="F385" s="11">
        <f t="shared" si="23"/>
        <v>35</v>
      </c>
      <c r="G385" s="11" t="str">
        <f t="shared" si="22"/>
        <v>35Executive/Senior-Level Officials and Managers</v>
      </c>
    </row>
    <row r="386" spans="1:7" x14ac:dyDescent="0.3">
      <c r="A386" s="42">
        <v>210000.18</v>
      </c>
      <c r="B386" s="18" t="s">
        <v>20</v>
      </c>
      <c r="C386" s="18" t="s">
        <v>39</v>
      </c>
      <c r="D386" s="11">
        <f t="shared" si="21"/>
        <v>30</v>
      </c>
      <c r="E386" s="11" t="str">
        <f t="shared" si="20"/>
        <v>30Executive/Senior-Level Officials and ManagersMale</v>
      </c>
      <c r="F386" s="11">
        <f t="shared" si="23"/>
        <v>36</v>
      </c>
      <c r="G386" s="11" t="str">
        <f t="shared" si="22"/>
        <v>36Executive/Senior-Level Officials and Managers</v>
      </c>
    </row>
    <row r="387" spans="1:7" x14ac:dyDescent="0.3">
      <c r="A387" s="42">
        <v>0</v>
      </c>
      <c r="B387" s="18" t="s">
        <v>20</v>
      </c>
      <c r="C387" s="18" t="s">
        <v>39</v>
      </c>
      <c r="D387" s="11">
        <f t="shared" si="21"/>
        <v>31</v>
      </c>
      <c r="E387" s="11" t="str">
        <f t="shared" si="20"/>
        <v>31Executive/Senior-Level Officials and ManagersMale</v>
      </c>
      <c r="F387" s="11">
        <f t="shared" si="23"/>
        <v>37</v>
      </c>
      <c r="G387" s="11" t="str">
        <f t="shared" si="22"/>
        <v>37Executive/Senior-Level Officials and Managers</v>
      </c>
    </row>
    <row r="388" spans="1:7" x14ac:dyDescent="0.3">
      <c r="A388" s="42">
        <v>160000</v>
      </c>
      <c r="B388" s="18" t="s">
        <v>20</v>
      </c>
      <c r="C388" s="18" t="s">
        <v>39</v>
      </c>
      <c r="D388" s="11">
        <f t="shared" si="21"/>
        <v>32</v>
      </c>
      <c r="E388" s="11" t="str">
        <f t="shared" ref="E388:E451" si="24">D388&amp;B388&amp;C388</f>
        <v>32Executive/Senior-Level Officials and ManagersMale</v>
      </c>
      <c r="F388" s="11">
        <f t="shared" si="23"/>
        <v>38</v>
      </c>
      <c r="G388" s="11" t="str">
        <f t="shared" si="22"/>
        <v>38Executive/Senior-Level Officials and Managers</v>
      </c>
    </row>
    <row r="389" spans="1:7" x14ac:dyDescent="0.3">
      <c r="A389" s="42">
        <v>135000.06</v>
      </c>
      <c r="B389" s="18" t="s">
        <v>20</v>
      </c>
      <c r="C389" s="18" t="s">
        <v>39</v>
      </c>
      <c r="D389" s="11">
        <f t="shared" ref="D389:D452" si="25">IF(B389&amp;C389=B388&amp;C388,D388+1,1)</f>
        <v>33</v>
      </c>
      <c r="E389" s="11" t="str">
        <f t="shared" si="24"/>
        <v>33Executive/Senior-Level Officials and ManagersMale</v>
      </c>
      <c r="F389" s="11">
        <f t="shared" si="23"/>
        <v>39</v>
      </c>
      <c r="G389" s="11" t="str">
        <f t="shared" ref="G389:G452" si="26">F389&amp;B389</f>
        <v>39Executive/Senior-Level Officials and Managers</v>
      </c>
    </row>
    <row r="390" spans="1:7" x14ac:dyDescent="0.3">
      <c r="A390" s="42">
        <v>175000</v>
      </c>
      <c r="B390" s="18" t="s">
        <v>20</v>
      </c>
      <c r="C390" s="18" t="s">
        <v>39</v>
      </c>
      <c r="D390" s="11">
        <f t="shared" si="25"/>
        <v>34</v>
      </c>
      <c r="E390" s="11" t="str">
        <f t="shared" si="24"/>
        <v>34Executive/Senior-Level Officials and ManagersMale</v>
      </c>
      <c r="F390" s="11">
        <f t="shared" ref="F390:F453" si="27">IF(B390=B389,F389+1,1)</f>
        <v>40</v>
      </c>
      <c r="G390" s="11" t="str">
        <f t="shared" si="26"/>
        <v>40Executive/Senior-Level Officials and Managers</v>
      </c>
    </row>
    <row r="391" spans="1:7" x14ac:dyDescent="0.3">
      <c r="A391" s="42">
        <v>77500.02</v>
      </c>
      <c r="B391" s="18" t="s">
        <v>20</v>
      </c>
      <c r="C391" s="18" t="s">
        <v>39</v>
      </c>
      <c r="D391" s="11">
        <f t="shared" si="25"/>
        <v>35</v>
      </c>
      <c r="E391" s="11" t="str">
        <f t="shared" si="24"/>
        <v>35Executive/Senior-Level Officials and ManagersMale</v>
      </c>
      <c r="F391" s="11">
        <f t="shared" si="27"/>
        <v>41</v>
      </c>
      <c r="G391" s="11" t="str">
        <f t="shared" si="26"/>
        <v>41Executive/Senior-Level Officials and Managers</v>
      </c>
    </row>
    <row r="392" spans="1:7" x14ac:dyDescent="0.3">
      <c r="A392" s="42">
        <v>108600.18</v>
      </c>
      <c r="B392" s="18" t="s">
        <v>20</v>
      </c>
      <c r="C392" s="18" t="s">
        <v>39</v>
      </c>
      <c r="D392" s="11">
        <f t="shared" si="25"/>
        <v>36</v>
      </c>
      <c r="E392" s="11" t="str">
        <f t="shared" si="24"/>
        <v>36Executive/Senior-Level Officials and ManagersMale</v>
      </c>
      <c r="F392" s="11">
        <f t="shared" si="27"/>
        <v>42</v>
      </c>
      <c r="G392" s="11" t="str">
        <f t="shared" si="26"/>
        <v>42Executive/Senior-Level Officials and Managers</v>
      </c>
    </row>
    <row r="393" spans="1:7" x14ac:dyDescent="0.3">
      <c r="A393" s="42">
        <v>105000.22</v>
      </c>
      <c r="B393" s="18" t="s">
        <v>20</v>
      </c>
      <c r="C393" s="18" t="s">
        <v>39</v>
      </c>
      <c r="D393" s="11">
        <f t="shared" si="25"/>
        <v>37</v>
      </c>
      <c r="E393" s="11" t="str">
        <f t="shared" si="24"/>
        <v>37Executive/Senior-Level Officials and ManagersMale</v>
      </c>
      <c r="F393" s="11">
        <f t="shared" si="27"/>
        <v>43</v>
      </c>
      <c r="G393" s="11" t="str">
        <f t="shared" si="26"/>
        <v>43Executive/Senior-Level Officials and Managers</v>
      </c>
    </row>
    <row r="394" spans="1:7" x14ac:dyDescent="0.3">
      <c r="A394" s="42">
        <v>103500.02</v>
      </c>
      <c r="B394" s="18" t="s">
        <v>20</v>
      </c>
      <c r="C394" s="18" t="s">
        <v>39</v>
      </c>
      <c r="D394" s="11">
        <f t="shared" si="25"/>
        <v>38</v>
      </c>
      <c r="E394" s="11" t="str">
        <f t="shared" si="24"/>
        <v>38Executive/Senior-Level Officials and ManagersMale</v>
      </c>
      <c r="F394" s="11">
        <f t="shared" si="27"/>
        <v>44</v>
      </c>
      <c r="G394" s="11" t="str">
        <f t="shared" si="26"/>
        <v>44Executive/Senior-Level Officials and Managers</v>
      </c>
    </row>
    <row r="395" spans="1:7" x14ac:dyDescent="0.3">
      <c r="A395" s="42">
        <v>93000.18</v>
      </c>
      <c r="B395" s="18" t="s">
        <v>20</v>
      </c>
      <c r="C395" s="18" t="s">
        <v>39</v>
      </c>
      <c r="D395" s="11">
        <f t="shared" si="25"/>
        <v>39</v>
      </c>
      <c r="E395" s="11" t="str">
        <f t="shared" si="24"/>
        <v>39Executive/Senior-Level Officials and ManagersMale</v>
      </c>
      <c r="F395" s="11">
        <f t="shared" si="27"/>
        <v>45</v>
      </c>
      <c r="G395" s="11" t="str">
        <f t="shared" si="26"/>
        <v>45Executive/Senior-Level Officials and Managers</v>
      </c>
    </row>
    <row r="396" spans="1:7" x14ac:dyDescent="0.3">
      <c r="A396" s="42">
        <v>31800.080000000002</v>
      </c>
      <c r="B396" s="18" t="s">
        <v>20</v>
      </c>
      <c r="C396" s="18" t="s">
        <v>39</v>
      </c>
      <c r="D396" s="11">
        <f t="shared" si="25"/>
        <v>40</v>
      </c>
      <c r="E396" s="11" t="str">
        <f t="shared" si="24"/>
        <v>40Executive/Senior-Level Officials and ManagersMale</v>
      </c>
      <c r="F396" s="11">
        <f t="shared" si="27"/>
        <v>46</v>
      </c>
      <c r="G396" s="11" t="str">
        <f t="shared" si="26"/>
        <v>46Executive/Senior-Level Officials and Managers</v>
      </c>
    </row>
    <row r="397" spans="1:7" x14ac:dyDescent="0.3">
      <c r="A397" s="42">
        <v>56000.1</v>
      </c>
      <c r="B397" s="18" t="s">
        <v>21</v>
      </c>
      <c r="C397" s="18" t="s">
        <v>38</v>
      </c>
      <c r="D397" s="11">
        <f t="shared" si="25"/>
        <v>1</v>
      </c>
      <c r="E397" s="11" t="str">
        <f t="shared" si="24"/>
        <v>1First/Mid-Level Officials and ManagersFemale</v>
      </c>
      <c r="F397" s="11">
        <f t="shared" si="27"/>
        <v>1</v>
      </c>
      <c r="G397" s="11" t="str">
        <f t="shared" si="26"/>
        <v>1First/Mid-Level Officials and Managers</v>
      </c>
    </row>
    <row r="398" spans="1:7" x14ac:dyDescent="0.3">
      <c r="A398" s="42">
        <v>93384.35</v>
      </c>
      <c r="B398" s="18" t="s">
        <v>21</v>
      </c>
      <c r="C398" s="18" t="s">
        <v>38</v>
      </c>
      <c r="D398" s="11">
        <f t="shared" si="25"/>
        <v>2</v>
      </c>
      <c r="E398" s="11" t="str">
        <f t="shared" si="24"/>
        <v>2First/Mid-Level Officials and ManagersFemale</v>
      </c>
      <c r="F398" s="11">
        <f t="shared" si="27"/>
        <v>2</v>
      </c>
      <c r="G398" s="11" t="str">
        <f t="shared" si="26"/>
        <v>2First/Mid-Level Officials and Managers</v>
      </c>
    </row>
    <row r="399" spans="1:7" x14ac:dyDescent="0.3">
      <c r="A399" s="42">
        <v>51500.800000000003</v>
      </c>
      <c r="B399" s="18" t="s">
        <v>21</v>
      </c>
      <c r="C399" s="18" t="s">
        <v>38</v>
      </c>
      <c r="D399" s="11">
        <f t="shared" si="25"/>
        <v>3</v>
      </c>
      <c r="E399" s="11" t="str">
        <f t="shared" si="24"/>
        <v>3First/Mid-Level Officials and ManagersFemale</v>
      </c>
      <c r="F399" s="11">
        <f t="shared" si="27"/>
        <v>3</v>
      </c>
      <c r="G399" s="11" t="str">
        <f t="shared" si="26"/>
        <v>3First/Mid-Level Officials and Managers</v>
      </c>
    </row>
    <row r="400" spans="1:7" x14ac:dyDescent="0.3">
      <c r="A400" s="42">
        <v>51371.32</v>
      </c>
      <c r="B400" s="18" t="s">
        <v>21</v>
      </c>
      <c r="C400" s="18" t="s">
        <v>38</v>
      </c>
      <c r="D400" s="11">
        <f t="shared" si="25"/>
        <v>4</v>
      </c>
      <c r="E400" s="11" t="str">
        <f t="shared" si="24"/>
        <v>4First/Mid-Level Officials and ManagersFemale</v>
      </c>
      <c r="F400" s="11">
        <f t="shared" si="27"/>
        <v>4</v>
      </c>
      <c r="G400" s="11" t="str">
        <f t="shared" si="26"/>
        <v>4First/Mid-Level Officials and Managers</v>
      </c>
    </row>
    <row r="401" spans="1:7" x14ac:dyDescent="0.3">
      <c r="A401" s="42">
        <v>141960</v>
      </c>
      <c r="B401" s="18" t="s">
        <v>21</v>
      </c>
      <c r="C401" s="18" t="s">
        <v>38</v>
      </c>
      <c r="D401" s="11">
        <f t="shared" si="25"/>
        <v>5</v>
      </c>
      <c r="E401" s="11" t="str">
        <f t="shared" si="24"/>
        <v>5First/Mid-Level Officials and ManagersFemale</v>
      </c>
      <c r="F401" s="11">
        <f t="shared" si="27"/>
        <v>5</v>
      </c>
      <c r="G401" s="11" t="str">
        <f t="shared" si="26"/>
        <v>5First/Mid-Level Officials and Managers</v>
      </c>
    </row>
    <row r="402" spans="1:7" x14ac:dyDescent="0.3">
      <c r="A402" s="42">
        <v>175000</v>
      </c>
      <c r="B402" s="18" t="s">
        <v>21</v>
      </c>
      <c r="C402" s="18" t="s">
        <v>38</v>
      </c>
      <c r="D402" s="11">
        <f t="shared" si="25"/>
        <v>6</v>
      </c>
      <c r="E402" s="11" t="str">
        <f t="shared" si="24"/>
        <v>6First/Mid-Level Officials and ManagersFemale</v>
      </c>
      <c r="F402" s="11">
        <f t="shared" si="27"/>
        <v>6</v>
      </c>
      <c r="G402" s="11" t="str">
        <f t="shared" si="26"/>
        <v>6First/Mid-Level Officials and Managers</v>
      </c>
    </row>
    <row r="403" spans="1:7" x14ac:dyDescent="0.3">
      <c r="A403" s="42">
        <v>76590</v>
      </c>
      <c r="B403" s="18" t="s">
        <v>21</v>
      </c>
      <c r="C403" s="18" t="s">
        <v>38</v>
      </c>
      <c r="D403" s="11">
        <f t="shared" si="25"/>
        <v>7</v>
      </c>
      <c r="E403" s="11" t="str">
        <f t="shared" si="24"/>
        <v>7First/Mid-Level Officials and ManagersFemale</v>
      </c>
      <c r="F403" s="11">
        <f t="shared" si="27"/>
        <v>7</v>
      </c>
      <c r="G403" s="11" t="str">
        <f t="shared" si="26"/>
        <v>7First/Mid-Level Officials and Managers</v>
      </c>
    </row>
    <row r="404" spans="1:7" x14ac:dyDescent="0.3">
      <c r="A404" s="42">
        <v>71963.95</v>
      </c>
      <c r="B404" s="18" t="s">
        <v>21</v>
      </c>
      <c r="C404" s="18" t="s">
        <v>38</v>
      </c>
      <c r="D404" s="11">
        <f t="shared" si="25"/>
        <v>8</v>
      </c>
      <c r="E404" s="11" t="str">
        <f t="shared" si="24"/>
        <v>8First/Mid-Level Officials and ManagersFemale</v>
      </c>
      <c r="F404" s="11">
        <f t="shared" si="27"/>
        <v>8</v>
      </c>
      <c r="G404" s="11" t="str">
        <f t="shared" si="26"/>
        <v>8First/Mid-Level Officials and Managers</v>
      </c>
    </row>
    <row r="405" spans="1:7" x14ac:dyDescent="0.3">
      <c r="A405" s="42">
        <v>62400</v>
      </c>
      <c r="B405" s="18" t="s">
        <v>21</v>
      </c>
      <c r="C405" s="18" t="s">
        <v>38</v>
      </c>
      <c r="D405" s="11">
        <f t="shared" si="25"/>
        <v>9</v>
      </c>
      <c r="E405" s="11" t="str">
        <f t="shared" si="24"/>
        <v>9First/Mid-Level Officials and ManagersFemale</v>
      </c>
      <c r="F405" s="11">
        <f t="shared" si="27"/>
        <v>9</v>
      </c>
      <c r="G405" s="11" t="str">
        <f t="shared" si="26"/>
        <v>9First/Mid-Level Officials and Managers</v>
      </c>
    </row>
    <row r="406" spans="1:7" x14ac:dyDescent="0.3">
      <c r="A406" s="42">
        <v>70000</v>
      </c>
      <c r="B406" s="18" t="s">
        <v>21</v>
      </c>
      <c r="C406" s="18" t="s">
        <v>38</v>
      </c>
      <c r="D406" s="11">
        <f t="shared" si="25"/>
        <v>10</v>
      </c>
      <c r="E406" s="11" t="str">
        <f t="shared" si="24"/>
        <v>10First/Mid-Level Officials and ManagersFemale</v>
      </c>
      <c r="F406" s="11">
        <f t="shared" si="27"/>
        <v>10</v>
      </c>
      <c r="G406" s="11" t="str">
        <f t="shared" si="26"/>
        <v>10First/Mid-Level Officials and Managers</v>
      </c>
    </row>
    <row r="407" spans="1:7" x14ac:dyDescent="0.3">
      <c r="A407" s="42">
        <v>54075.32</v>
      </c>
      <c r="B407" s="18" t="s">
        <v>21</v>
      </c>
      <c r="C407" s="18" t="s">
        <v>38</v>
      </c>
      <c r="D407" s="11">
        <f t="shared" si="25"/>
        <v>11</v>
      </c>
      <c r="E407" s="11" t="str">
        <f t="shared" si="24"/>
        <v>11First/Mid-Level Officials and ManagersFemale</v>
      </c>
      <c r="F407" s="11">
        <f t="shared" si="27"/>
        <v>11</v>
      </c>
      <c r="G407" s="11" t="str">
        <f t="shared" si="26"/>
        <v>11First/Mid-Level Officials and Managers</v>
      </c>
    </row>
    <row r="408" spans="1:7" x14ac:dyDescent="0.3">
      <c r="A408" s="42">
        <v>45571.24</v>
      </c>
      <c r="B408" s="18" t="s">
        <v>21</v>
      </c>
      <c r="C408" s="18" t="s">
        <v>38</v>
      </c>
      <c r="D408" s="11">
        <f t="shared" si="25"/>
        <v>12</v>
      </c>
      <c r="E408" s="11" t="str">
        <f t="shared" si="24"/>
        <v>12First/Mid-Level Officials and ManagersFemale</v>
      </c>
      <c r="F408" s="11">
        <f t="shared" si="27"/>
        <v>12</v>
      </c>
      <c r="G408" s="11" t="str">
        <f t="shared" si="26"/>
        <v>12First/Mid-Level Officials and Managers</v>
      </c>
    </row>
    <row r="409" spans="1:7" x14ac:dyDescent="0.3">
      <c r="A409" s="42">
        <v>180000</v>
      </c>
      <c r="B409" s="18" t="s">
        <v>21</v>
      </c>
      <c r="C409" s="18" t="s">
        <v>38</v>
      </c>
      <c r="D409" s="11">
        <f t="shared" si="25"/>
        <v>13</v>
      </c>
      <c r="E409" s="11" t="str">
        <f t="shared" si="24"/>
        <v>13First/Mid-Level Officials and ManagersFemale</v>
      </c>
      <c r="F409" s="11">
        <f t="shared" si="27"/>
        <v>13</v>
      </c>
      <c r="G409" s="11" t="str">
        <f t="shared" si="26"/>
        <v>13First/Mid-Level Officials and Managers</v>
      </c>
    </row>
    <row r="410" spans="1:7" x14ac:dyDescent="0.3">
      <c r="A410" s="42">
        <v>33280</v>
      </c>
      <c r="B410" s="18" t="s">
        <v>21</v>
      </c>
      <c r="C410" s="18" t="s">
        <v>38</v>
      </c>
      <c r="D410" s="11">
        <f t="shared" si="25"/>
        <v>14</v>
      </c>
      <c r="E410" s="11" t="str">
        <f t="shared" si="24"/>
        <v>14First/Mid-Level Officials and ManagersFemale</v>
      </c>
      <c r="F410" s="11">
        <f t="shared" si="27"/>
        <v>14</v>
      </c>
      <c r="G410" s="11" t="str">
        <f t="shared" si="26"/>
        <v>14First/Mid-Level Officials and Managers</v>
      </c>
    </row>
    <row r="411" spans="1:7" x14ac:dyDescent="0.3">
      <c r="A411" s="42">
        <v>137500</v>
      </c>
      <c r="B411" s="18" t="s">
        <v>21</v>
      </c>
      <c r="C411" s="18" t="s">
        <v>38</v>
      </c>
      <c r="D411" s="11">
        <f t="shared" si="25"/>
        <v>15</v>
      </c>
      <c r="E411" s="11" t="str">
        <f t="shared" si="24"/>
        <v>15First/Mid-Level Officials and ManagersFemale</v>
      </c>
      <c r="F411" s="11">
        <f t="shared" si="27"/>
        <v>15</v>
      </c>
      <c r="G411" s="11" t="str">
        <f t="shared" si="26"/>
        <v>15First/Mid-Level Officials and Managers</v>
      </c>
    </row>
    <row r="412" spans="1:7" x14ac:dyDescent="0.3">
      <c r="A412" s="42">
        <v>80000.179999999993</v>
      </c>
      <c r="B412" s="18" t="s">
        <v>21</v>
      </c>
      <c r="C412" s="18" t="s">
        <v>38</v>
      </c>
      <c r="D412" s="11">
        <f t="shared" si="25"/>
        <v>16</v>
      </c>
      <c r="E412" s="11" t="str">
        <f t="shared" si="24"/>
        <v>16First/Mid-Level Officials and ManagersFemale</v>
      </c>
      <c r="F412" s="11">
        <f t="shared" si="27"/>
        <v>16</v>
      </c>
      <c r="G412" s="11" t="str">
        <f t="shared" si="26"/>
        <v>16First/Mid-Level Officials and Managers</v>
      </c>
    </row>
    <row r="413" spans="1:7" x14ac:dyDescent="0.3">
      <c r="A413" s="42">
        <v>98000</v>
      </c>
      <c r="B413" s="18" t="s">
        <v>21</v>
      </c>
      <c r="C413" s="18" t="s">
        <v>38</v>
      </c>
      <c r="D413" s="11">
        <f t="shared" si="25"/>
        <v>17</v>
      </c>
      <c r="E413" s="11" t="str">
        <f t="shared" si="24"/>
        <v>17First/Mid-Level Officials and ManagersFemale</v>
      </c>
      <c r="F413" s="11">
        <f t="shared" si="27"/>
        <v>17</v>
      </c>
      <c r="G413" s="11" t="str">
        <f t="shared" si="26"/>
        <v>17First/Mid-Level Officials and Managers</v>
      </c>
    </row>
    <row r="414" spans="1:7" x14ac:dyDescent="0.3">
      <c r="A414" s="42">
        <v>45424.34</v>
      </c>
      <c r="B414" s="18" t="s">
        <v>21</v>
      </c>
      <c r="C414" s="18" t="s">
        <v>38</v>
      </c>
      <c r="D414" s="11">
        <f t="shared" si="25"/>
        <v>18</v>
      </c>
      <c r="E414" s="11" t="str">
        <f t="shared" si="24"/>
        <v>18First/Mid-Level Officials and ManagersFemale</v>
      </c>
      <c r="F414" s="11">
        <f t="shared" si="27"/>
        <v>18</v>
      </c>
      <c r="G414" s="11" t="str">
        <f t="shared" si="26"/>
        <v>18First/Mid-Level Officials and Managers</v>
      </c>
    </row>
    <row r="415" spans="1:7" x14ac:dyDescent="0.3">
      <c r="A415" s="42">
        <v>98424.14</v>
      </c>
      <c r="B415" s="18" t="s">
        <v>21</v>
      </c>
      <c r="C415" s="18" t="s">
        <v>38</v>
      </c>
      <c r="D415" s="11">
        <f t="shared" si="25"/>
        <v>19</v>
      </c>
      <c r="E415" s="11" t="str">
        <f t="shared" si="24"/>
        <v>19First/Mid-Level Officials and ManagersFemale</v>
      </c>
      <c r="F415" s="11">
        <f t="shared" si="27"/>
        <v>19</v>
      </c>
      <c r="G415" s="11" t="str">
        <f t="shared" si="26"/>
        <v>19First/Mid-Level Officials and Managers</v>
      </c>
    </row>
    <row r="416" spans="1:7" x14ac:dyDescent="0.3">
      <c r="A416" s="42">
        <v>150000.24</v>
      </c>
      <c r="B416" s="18" t="s">
        <v>21</v>
      </c>
      <c r="C416" s="18" t="s">
        <v>38</v>
      </c>
      <c r="D416" s="11">
        <f t="shared" si="25"/>
        <v>20</v>
      </c>
      <c r="E416" s="11" t="str">
        <f t="shared" si="24"/>
        <v>20First/Mid-Level Officials and ManagersFemale</v>
      </c>
      <c r="F416" s="11">
        <f t="shared" si="27"/>
        <v>20</v>
      </c>
      <c r="G416" s="11" t="str">
        <f t="shared" si="26"/>
        <v>20First/Mid-Level Officials and Managers</v>
      </c>
    </row>
    <row r="417" spans="1:7" x14ac:dyDescent="0.3">
      <c r="A417" s="42">
        <v>65155.59</v>
      </c>
      <c r="B417" s="18" t="s">
        <v>21</v>
      </c>
      <c r="C417" s="18" t="s">
        <v>38</v>
      </c>
      <c r="D417" s="11">
        <f t="shared" si="25"/>
        <v>21</v>
      </c>
      <c r="E417" s="11" t="str">
        <f t="shared" si="24"/>
        <v>21First/Mid-Level Officials and ManagersFemale</v>
      </c>
      <c r="F417" s="11">
        <f t="shared" si="27"/>
        <v>21</v>
      </c>
      <c r="G417" s="11" t="str">
        <f t="shared" si="26"/>
        <v>21First/Mid-Level Officials and Managers</v>
      </c>
    </row>
    <row r="418" spans="1:7" x14ac:dyDescent="0.3">
      <c r="A418" s="42">
        <v>43066.400000000001</v>
      </c>
      <c r="B418" s="18" t="s">
        <v>21</v>
      </c>
      <c r="C418" s="18" t="s">
        <v>38</v>
      </c>
      <c r="D418" s="11">
        <f t="shared" si="25"/>
        <v>22</v>
      </c>
      <c r="E418" s="11" t="str">
        <f t="shared" si="24"/>
        <v>22First/Mid-Level Officials and ManagersFemale</v>
      </c>
      <c r="F418" s="11">
        <f t="shared" si="27"/>
        <v>22</v>
      </c>
      <c r="G418" s="11" t="str">
        <f t="shared" si="26"/>
        <v>22First/Mid-Level Officials and Managers</v>
      </c>
    </row>
    <row r="419" spans="1:7" x14ac:dyDescent="0.3">
      <c r="A419" s="42">
        <v>115000</v>
      </c>
      <c r="B419" s="18" t="s">
        <v>21</v>
      </c>
      <c r="C419" s="18" t="s">
        <v>38</v>
      </c>
      <c r="D419" s="11">
        <f t="shared" si="25"/>
        <v>23</v>
      </c>
      <c r="E419" s="11" t="str">
        <f t="shared" si="24"/>
        <v>23First/Mid-Level Officials and ManagersFemale</v>
      </c>
      <c r="F419" s="11">
        <f t="shared" si="27"/>
        <v>23</v>
      </c>
      <c r="G419" s="11" t="str">
        <f t="shared" si="26"/>
        <v>23First/Mid-Level Officials and Managers</v>
      </c>
    </row>
    <row r="420" spans="1:7" x14ac:dyDescent="0.3">
      <c r="A420" s="42">
        <v>150000</v>
      </c>
      <c r="B420" s="18" t="s">
        <v>21</v>
      </c>
      <c r="C420" s="18" t="s">
        <v>39</v>
      </c>
      <c r="D420" s="11">
        <f t="shared" si="25"/>
        <v>1</v>
      </c>
      <c r="E420" s="11" t="str">
        <f t="shared" si="24"/>
        <v>1First/Mid-Level Officials and ManagersMale</v>
      </c>
      <c r="F420" s="11">
        <f t="shared" si="27"/>
        <v>24</v>
      </c>
      <c r="G420" s="11" t="str">
        <f t="shared" si="26"/>
        <v>24First/Mid-Level Officials and Managers</v>
      </c>
    </row>
    <row r="421" spans="1:7" x14ac:dyDescent="0.3">
      <c r="A421" s="42">
        <v>85075.12</v>
      </c>
      <c r="B421" s="18" t="s">
        <v>21</v>
      </c>
      <c r="C421" s="18" t="s">
        <v>39</v>
      </c>
      <c r="D421" s="11">
        <f t="shared" si="25"/>
        <v>2</v>
      </c>
      <c r="E421" s="11" t="str">
        <f t="shared" si="24"/>
        <v>2First/Mid-Level Officials and ManagersMale</v>
      </c>
      <c r="F421" s="11">
        <f t="shared" si="27"/>
        <v>25</v>
      </c>
      <c r="G421" s="11" t="str">
        <f t="shared" si="26"/>
        <v>25First/Mid-Level Officials and Managers</v>
      </c>
    </row>
    <row r="422" spans="1:7" x14ac:dyDescent="0.3">
      <c r="A422" s="42">
        <v>75000.12</v>
      </c>
      <c r="B422" s="18" t="s">
        <v>21</v>
      </c>
      <c r="C422" s="18" t="s">
        <v>39</v>
      </c>
      <c r="D422" s="11">
        <f t="shared" si="25"/>
        <v>3</v>
      </c>
      <c r="E422" s="11" t="str">
        <f t="shared" si="24"/>
        <v>3First/Mid-Level Officials and ManagersMale</v>
      </c>
      <c r="F422" s="11">
        <f t="shared" si="27"/>
        <v>26</v>
      </c>
      <c r="G422" s="11" t="str">
        <f t="shared" si="26"/>
        <v>26First/Mid-Level Officials and Managers</v>
      </c>
    </row>
    <row r="423" spans="1:7" x14ac:dyDescent="0.3">
      <c r="A423" s="42">
        <v>65000</v>
      </c>
      <c r="B423" s="18" t="s">
        <v>21</v>
      </c>
      <c r="C423" s="18" t="s">
        <v>39</v>
      </c>
      <c r="D423" s="11">
        <f t="shared" si="25"/>
        <v>4</v>
      </c>
      <c r="E423" s="11" t="str">
        <f t="shared" si="24"/>
        <v>4First/Mid-Level Officials and ManagersMale</v>
      </c>
      <c r="F423" s="11">
        <f t="shared" si="27"/>
        <v>27</v>
      </c>
      <c r="G423" s="11" t="str">
        <f t="shared" si="26"/>
        <v>27First/Mid-Level Officials and Managers</v>
      </c>
    </row>
    <row r="424" spans="1:7" x14ac:dyDescent="0.3">
      <c r="A424" s="42">
        <v>65000</v>
      </c>
      <c r="B424" s="18" t="s">
        <v>21</v>
      </c>
      <c r="C424" s="18" t="s">
        <v>39</v>
      </c>
      <c r="D424" s="11">
        <f t="shared" si="25"/>
        <v>5</v>
      </c>
      <c r="E424" s="11" t="str">
        <f t="shared" si="24"/>
        <v>5First/Mid-Level Officials and ManagersMale</v>
      </c>
      <c r="F424" s="11">
        <f t="shared" si="27"/>
        <v>28</v>
      </c>
      <c r="G424" s="11" t="str">
        <f t="shared" si="26"/>
        <v>28First/Mid-Level Officials and Managers</v>
      </c>
    </row>
    <row r="425" spans="1:7" x14ac:dyDescent="0.3">
      <c r="A425" s="42">
        <v>55354</v>
      </c>
      <c r="B425" s="18" t="s">
        <v>21</v>
      </c>
      <c r="C425" s="18" t="s">
        <v>39</v>
      </c>
      <c r="D425" s="11">
        <f t="shared" si="25"/>
        <v>6</v>
      </c>
      <c r="E425" s="11" t="str">
        <f t="shared" si="24"/>
        <v>6First/Mid-Level Officials and ManagersMale</v>
      </c>
      <c r="F425" s="11">
        <f t="shared" si="27"/>
        <v>29</v>
      </c>
      <c r="G425" s="11" t="str">
        <f t="shared" si="26"/>
        <v>29First/Mid-Level Officials and Managers</v>
      </c>
    </row>
    <row r="426" spans="1:7" x14ac:dyDescent="0.3">
      <c r="A426" s="42">
        <v>162000.01999999999</v>
      </c>
      <c r="B426" s="18" t="s">
        <v>21</v>
      </c>
      <c r="C426" s="18" t="s">
        <v>39</v>
      </c>
      <c r="D426" s="11">
        <f t="shared" si="25"/>
        <v>7</v>
      </c>
      <c r="E426" s="11" t="str">
        <f t="shared" si="24"/>
        <v>7First/Mid-Level Officials and ManagersMale</v>
      </c>
      <c r="F426" s="11">
        <f t="shared" si="27"/>
        <v>30</v>
      </c>
      <c r="G426" s="11" t="str">
        <f t="shared" si="26"/>
        <v>30First/Mid-Level Officials and Managers</v>
      </c>
    </row>
    <row r="427" spans="1:7" x14ac:dyDescent="0.3">
      <c r="A427" s="42">
        <v>75000</v>
      </c>
      <c r="B427" s="18" t="s">
        <v>21</v>
      </c>
      <c r="C427" s="18" t="s">
        <v>39</v>
      </c>
      <c r="D427" s="11">
        <f t="shared" si="25"/>
        <v>8</v>
      </c>
      <c r="E427" s="11" t="str">
        <f t="shared" si="24"/>
        <v>8First/Mid-Level Officials and ManagersMale</v>
      </c>
      <c r="F427" s="11">
        <f t="shared" si="27"/>
        <v>31</v>
      </c>
      <c r="G427" s="11" t="str">
        <f t="shared" si="26"/>
        <v>31First/Mid-Level Officials and Managers</v>
      </c>
    </row>
    <row r="428" spans="1:7" x14ac:dyDescent="0.3">
      <c r="A428" s="42">
        <v>128848</v>
      </c>
      <c r="B428" s="18" t="s">
        <v>21</v>
      </c>
      <c r="C428" s="18" t="s">
        <v>39</v>
      </c>
      <c r="D428" s="11">
        <f t="shared" si="25"/>
        <v>9</v>
      </c>
      <c r="E428" s="11" t="str">
        <f t="shared" si="24"/>
        <v>9First/Mid-Level Officials and ManagersMale</v>
      </c>
      <c r="F428" s="11">
        <f t="shared" si="27"/>
        <v>32</v>
      </c>
      <c r="G428" s="11" t="str">
        <f t="shared" si="26"/>
        <v>32First/Mid-Level Officials and Managers</v>
      </c>
    </row>
    <row r="429" spans="1:7" x14ac:dyDescent="0.3">
      <c r="A429" s="42">
        <v>105400</v>
      </c>
      <c r="B429" s="18" t="s">
        <v>21</v>
      </c>
      <c r="C429" s="18" t="s">
        <v>39</v>
      </c>
      <c r="D429" s="11">
        <f t="shared" si="25"/>
        <v>10</v>
      </c>
      <c r="E429" s="11" t="str">
        <f t="shared" si="24"/>
        <v>10First/Mid-Level Officials and ManagersMale</v>
      </c>
      <c r="F429" s="11">
        <f t="shared" si="27"/>
        <v>33</v>
      </c>
      <c r="G429" s="11" t="str">
        <f t="shared" si="26"/>
        <v>33First/Mid-Level Officials and Managers</v>
      </c>
    </row>
    <row r="430" spans="1:7" x14ac:dyDescent="0.3">
      <c r="A430" s="42">
        <v>58550.18</v>
      </c>
      <c r="B430" s="18" t="s">
        <v>21</v>
      </c>
      <c r="C430" s="18" t="s">
        <v>39</v>
      </c>
      <c r="D430" s="11">
        <f t="shared" si="25"/>
        <v>11</v>
      </c>
      <c r="E430" s="11" t="str">
        <f t="shared" si="24"/>
        <v>11First/Mid-Level Officials and ManagersMale</v>
      </c>
      <c r="F430" s="11">
        <f t="shared" si="27"/>
        <v>34</v>
      </c>
      <c r="G430" s="11" t="str">
        <f t="shared" si="26"/>
        <v>34First/Mid-Level Officials and Managers</v>
      </c>
    </row>
    <row r="431" spans="1:7" x14ac:dyDescent="0.3">
      <c r="A431" s="42">
        <v>38832.04</v>
      </c>
      <c r="B431" s="18" t="s">
        <v>21</v>
      </c>
      <c r="C431" s="18" t="s">
        <v>39</v>
      </c>
      <c r="D431" s="11">
        <f t="shared" si="25"/>
        <v>12</v>
      </c>
      <c r="E431" s="11" t="str">
        <f t="shared" si="24"/>
        <v>12First/Mid-Level Officials and ManagersMale</v>
      </c>
      <c r="F431" s="11">
        <f t="shared" si="27"/>
        <v>35</v>
      </c>
      <c r="G431" s="11" t="str">
        <f t="shared" si="26"/>
        <v>35First/Mid-Level Officials and Managers</v>
      </c>
    </row>
    <row r="432" spans="1:7" x14ac:dyDescent="0.3">
      <c r="A432" s="42">
        <v>76000</v>
      </c>
      <c r="B432" s="18" t="s">
        <v>21</v>
      </c>
      <c r="C432" s="18" t="s">
        <v>39</v>
      </c>
      <c r="D432" s="11">
        <f t="shared" si="25"/>
        <v>13</v>
      </c>
      <c r="E432" s="11" t="str">
        <f t="shared" si="24"/>
        <v>13First/Mid-Level Officials and ManagersMale</v>
      </c>
      <c r="F432" s="11">
        <f t="shared" si="27"/>
        <v>36</v>
      </c>
      <c r="G432" s="11" t="str">
        <f t="shared" si="26"/>
        <v>36First/Mid-Level Officials and Managers</v>
      </c>
    </row>
    <row r="433" spans="1:7" x14ac:dyDescent="0.3">
      <c r="A433" s="42">
        <v>80997</v>
      </c>
      <c r="B433" s="18" t="s">
        <v>21</v>
      </c>
      <c r="C433" s="18" t="s">
        <v>39</v>
      </c>
      <c r="D433" s="11">
        <f t="shared" si="25"/>
        <v>14</v>
      </c>
      <c r="E433" s="11" t="str">
        <f t="shared" si="24"/>
        <v>14First/Mid-Level Officials and ManagersMale</v>
      </c>
      <c r="F433" s="11">
        <f t="shared" si="27"/>
        <v>37</v>
      </c>
      <c r="G433" s="11" t="str">
        <f t="shared" si="26"/>
        <v>37First/Mid-Level Officials and Managers</v>
      </c>
    </row>
    <row r="434" spans="1:7" x14ac:dyDescent="0.3">
      <c r="A434" s="42">
        <v>39104</v>
      </c>
      <c r="B434" s="18" t="s">
        <v>21</v>
      </c>
      <c r="C434" s="18" t="s">
        <v>39</v>
      </c>
      <c r="D434" s="11">
        <f t="shared" si="25"/>
        <v>15</v>
      </c>
      <c r="E434" s="11" t="str">
        <f t="shared" si="24"/>
        <v>15First/Mid-Level Officials and ManagersMale</v>
      </c>
      <c r="F434" s="11">
        <f t="shared" si="27"/>
        <v>38</v>
      </c>
      <c r="G434" s="11" t="str">
        <f t="shared" si="26"/>
        <v>38First/Mid-Level Officials and Managers</v>
      </c>
    </row>
    <row r="435" spans="1:7" x14ac:dyDescent="0.3">
      <c r="A435" s="42">
        <v>68500</v>
      </c>
      <c r="B435" s="18" t="s">
        <v>21</v>
      </c>
      <c r="C435" s="18" t="s">
        <v>39</v>
      </c>
      <c r="D435" s="11">
        <f t="shared" si="25"/>
        <v>16</v>
      </c>
      <c r="E435" s="11" t="str">
        <f t="shared" si="24"/>
        <v>16First/Mid-Level Officials and ManagersMale</v>
      </c>
      <c r="F435" s="11">
        <f t="shared" si="27"/>
        <v>39</v>
      </c>
      <c r="G435" s="11" t="str">
        <f t="shared" si="26"/>
        <v>39First/Mid-Level Officials and Managers</v>
      </c>
    </row>
    <row r="436" spans="1:7" x14ac:dyDescent="0.3">
      <c r="A436" s="42">
        <v>75000</v>
      </c>
      <c r="B436" s="18" t="s">
        <v>21</v>
      </c>
      <c r="C436" s="18" t="s">
        <v>39</v>
      </c>
      <c r="D436" s="11">
        <f t="shared" si="25"/>
        <v>17</v>
      </c>
      <c r="E436" s="11" t="str">
        <f t="shared" si="24"/>
        <v>17First/Mid-Level Officials and ManagersMale</v>
      </c>
      <c r="F436" s="11">
        <f t="shared" si="27"/>
        <v>40</v>
      </c>
      <c r="G436" s="11" t="str">
        <f t="shared" si="26"/>
        <v>40First/Mid-Level Officials and Managers</v>
      </c>
    </row>
    <row r="437" spans="1:7" x14ac:dyDescent="0.3">
      <c r="A437" s="42">
        <v>85000</v>
      </c>
      <c r="B437" s="18" t="s">
        <v>21</v>
      </c>
      <c r="C437" s="18" t="s">
        <v>39</v>
      </c>
      <c r="D437" s="11">
        <f t="shared" si="25"/>
        <v>18</v>
      </c>
      <c r="E437" s="11" t="str">
        <f t="shared" si="24"/>
        <v>18First/Mid-Level Officials and ManagersMale</v>
      </c>
      <c r="F437" s="11">
        <f t="shared" si="27"/>
        <v>41</v>
      </c>
      <c r="G437" s="11" t="str">
        <f t="shared" si="26"/>
        <v>41First/Mid-Level Officials and Managers</v>
      </c>
    </row>
    <row r="438" spans="1:7" x14ac:dyDescent="0.3">
      <c r="A438" s="42">
        <v>79792</v>
      </c>
      <c r="B438" s="18" t="s">
        <v>21</v>
      </c>
      <c r="C438" s="18" t="s">
        <v>39</v>
      </c>
      <c r="D438" s="11">
        <f t="shared" si="25"/>
        <v>19</v>
      </c>
      <c r="E438" s="11" t="str">
        <f t="shared" si="24"/>
        <v>19First/Mid-Level Officials and ManagersMale</v>
      </c>
      <c r="F438" s="11">
        <f t="shared" si="27"/>
        <v>42</v>
      </c>
      <c r="G438" s="11" t="str">
        <f t="shared" si="26"/>
        <v>42First/Mid-Level Officials and Managers</v>
      </c>
    </row>
    <row r="439" spans="1:7" x14ac:dyDescent="0.3">
      <c r="A439" s="42">
        <v>141960</v>
      </c>
      <c r="B439" s="18" t="s">
        <v>21</v>
      </c>
      <c r="C439" s="18" t="s">
        <v>39</v>
      </c>
      <c r="D439" s="11">
        <f t="shared" si="25"/>
        <v>20</v>
      </c>
      <c r="E439" s="11" t="str">
        <f t="shared" si="24"/>
        <v>20First/Mid-Level Officials and ManagersMale</v>
      </c>
      <c r="F439" s="11">
        <f t="shared" si="27"/>
        <v>43</v>
      </c>
      <c r="G439" s="11" t="str">
        <f t="shared" si="26"/>
        <v>43First/Mid-Level Officials and Managers</v>
      </c>
    </row>
    <row r="440" spans="1:7" x14ac:dyDescent="0.3">
      <c r="A440" s="42">
        <v>15485.6</v>
      </c>
      <c r="B440" s="18" t="s">
        <v>21</v>
      </c>
      <c r="C440" s="18" t="s">
        <v>39</v>
      </c>
      <c r="D440" s="11">
        <f t="shared" si="25"/>
        <v>21</v>
      </c>
      <c r="E440" s="11" t="str">
        <f t="shared" si="24"/>
        <v>21First/Mid-Level Officials and ManagersMale</v>
      </c>
      <c r="F440" s="11">
        <f t="shared" si="27"/>
        <v>44</v>
      </c>
      <c r="G440" s="11" t="str">
        <f t="shared" si="26"/>
        <v>44First/Mid-Level Officials and Managers</v>
      </c>
    </row>
    <row r="441" spans="1:7" x14ac:dyDescent="0.3">
      <c r="A441" s="42">
        <v>87948.81</v>
      </c>
      <c r="B441" s="18" t="s">
        <v>21</v>
      </c>
      <c r="C441" s="18" t="s">
        <v>39</v>
      </c>
      <c r="D441" s="11">
        <f t="shared" si="25"/>
        <v>22</v>
      </c>
      <c r="E441" s="11" t="str">
        <f t="shared" si="24"/>
        <v>22First/Mid-Level Officials and ManagersMale</v>
      </c>
      <c r="F441" s="11">
        <f t="shared" si="27"/>
        <v>45</v>
      </c>
      <c r="G441" s="11" t="str">
        <f t="shared" si="26"/>
        <v>45First/Mid-Level Officials and Managers</v>
      </c>
    </row>
    <row r="442" spans="1:7" x14ac:dyDescent="0.3">
      <c r="A442" s="42">
        <v>66103.960000000006</v>
      </c>
      <c r="B442" s="18" t="s">
        <v>21</v>
      </c>
      <c r="C442" s="18" t="s">
        <v>39</v>
      </c>
      <c r="D442" s="11">
        <f t="shared" si="25"/>
        <v>23</v>
      </c>
      <c r="E442" s="11" t="str">
        <f t="shared" si="24"/>
        <v>23First/Mid-Level Officials and ManagersMale</v>
      </c>
      <c r="F442" s="11">
        <f t="shared" si="27"/>
        <v>46</v>
      </c>
      <c r="G442" s="11" t="str">
        <f t="shared" si="26"/>
        <v>46First/Mid-Level Officials and Managers</v>
      </c>
    </row>
    <row r="443" spans="1:7" x14ac:dyDescent="0.3">
      <c r="A443" s="42">
        <v>77250</v>
      </c>
      <c r="B443" s="18" t="s">
        <v>21</v>
      </c>
      <c r="C443" s="18" t="s">
        <v>39</v>
      </c>
      <c r="D443" s="11">
        <f t="shared" si="25"/>
        <v>24</v>
      </c>
      <c r="E443" s="11" t="str">
        <f t="shared" si="24"/>
        <v>24First/Mid-Level Officials and ManagersMale</v>
      </c>
      <c r="F443" s="11">
        <f t="shared" si="27"/>
        <v>47</v>
      </c>
      <c r="G443" s="11" t="str">
        <f t="shared" si="26"/>
        <v>47First/Mid-Level Officials and Managers</v>
      </c>
    </row>
    <row r="444" spans="1:7" x14ac:dyDescent="0.3">
      <c r="A444" s="42">
        <v>75004.800000000003</v>
      </c>
      <c r="B444" s="18" t="s">
        <v>21</v>
      </c>
      <c r="C444" s="18" t="s">
        <v>39</v>
      </c>
      <c r="D444" s="11">
        <f t="shared" si="25"/>
        <v>25</v>
      </c>
      <c r="E444" s="11" t="str">
        <f t="shared" si="24"/>
        <v>25First/Mid-Level Officials and ManagersMale</v>
      </c>
      <c r="F444" s="11">
        <f t="shared" si="27"/>
        <v>48</v>
      </c>
      <c r="G444" s="11" t="str">
        <f t="shared" si="26"/>
        <v>48First/Mid-Level Officials and Managers</v>
      </c>
    </row>
    <row r="445" spans="1:7" x14ac:dyDescent="0.3">
      <c r="A445" s="42">
        <v>77062.44</v>
      </c>
      <c r="B445" s="18" t="s">
        <v>21</v>
      </c>
      <c r="C445" s="18" t="s">
        <v>39</v>
      </c>
      <c r="D445" s="11">
        <f t="shared" si="25"/>
        <v>26</v>
      </c>
      <c r="E445" s="11" t="str">
        <f t="shared" si="24"/>
        <v>26First/Mid-Level Officials and ManagersMale</v>
      </c>
      <c r="F445" s="11">
        <f t="shared" si="27"/>
        <v>49</v>
      </c>
      <c r="G445" s="11" t="str">
        <f t="shared" si="26"/>
        <v>49First/Mid-Level Officials and Managers</v>
      </c>
    </row>
    <row r="446" spans="1:7" x14ac:dyDescent="0.3">
      <c r="A446" s="42">
        <v>75000</v>
      </c>
      <c r="B446" s="18" t="s">
        <v>21</v>
      </c>
      <c r="C446" s="18" t="s">
        <v>39</v>
      </c>
      <c r="D446" s="11">
        <f t="shared" si="25"/>
        <v>27</v>
      </c>
      <c r="E446" s="11" t="str">
        <f t="shared" si="24"/>
        <v>27First/Mid-Level Officials and ManagersMale</v>
      </c>
      <c r="F446" s="11">
        <f t="shared" si="27"/>
        <v>50</v>
      </c>
      <c r="G446" s="11" t="str">
        <f t="shared" si="26"/>
        <v>50First/Mid-Level Officials and Managers</v>
      </c>
    </row>
    <row r="447" spans="1:7" x14ac:dyDescent="0.3">
      <c r="A447" s="42">
        <v>70000.06</v>
      </c>
      <c r="B447" s="18" t="s">
        <v>21</v>
      </c>
      <c r="C447" s="18" t="s">
        <v>39</v>
      </c>
      <c r="D447" s="11">
        <f t="shared" si="25"/>
        <v>28</v>
      </c>
      <c r="E447" s="11" t="str">
        <f t="shared" si="24"/>
        <v>28First/Mid-Level Officials and ManagersMale</v>
      </c>
      <c r="F447" s="11">
        <f t="shared" si="27"/>
        <v>51</v>
      </c>
      <c r="G447" s="11" t="str">
        <f t="shared" si="26"/>
        <v>51First/Mid-Level Officials and Managers</v>
      </c>
    </row>
    <row r="448" spans="1:7" x14ac:dyDescent="0.3">
      <c r="A448" s="42">
        <v>55931.199999999997</v>
      </c>
      <c r="B448" s="18" t="s">
        <v>21</v>
      </c>
      <c r="C448" s="18" t="s">
        <v>39</v>
      </c>
      <c r="D448" s="11">
        <f t="shared" si="25"/>
        <v>29</v>
      </c>
      <c r="E448" s="11" t="str">
        <f t="shared" si="24"/>
        <v>29First/Mid-Level Officials and ManagersMale</v>
      </c>
      <c r="F448" s="11">
        <f t="shared" si="27"/>
        <v>52</v>
      </c>
      <c r="G448" s="11" t="str">
        <f t="shared" si="26"/>
        <v>52First/Mid-Level Officials and Managers</v>
      </c>
    </row>
    <row r="449" spans="1:7" x14ac:dyDescent="0.3">
      <c r="A449" s="42">
        <v>122500</v>
      </c>
      <c r="B449" s="18" t="s">
        <v>21</v>
      </c>
      <c r="C449" s="18" t="s">
        <v>39</v>
      </c>
      <c r="D449" s="11">
        <f t="shared" si="25"/>
        <v>30</v>
      </c>
      <c r="E449" s="11" t="str">
        <f t="shared" si="24"/>
        <v>30First/Mid-Level Officials and ManagersMale</v>
      </c>
      <c r="F449" s="11">
        <f t="shared" si="27"/>
        <v>53</v>
      </c>
      <c r="G449" s="11" t="str">
        <f t="shared" si="26"/>
        <v>53First/Mid-Level Officials and Managers</v>
      </c>
    </row>
    <row r="450" spans="1:7" x14ac:dyDescent="0.3">
      <c r="A450" s="42">
        <v>88000.12</v>
      </c>
      <c r="B450" s="18" t="s">
        <v>21</v>
      </c>
      <c r="C450" s="18" t="s">
        <v>39</v>
      </c>
      <c r="D450" s="11">
        <f t="shared" si="25"/>
        <v>31</v>
      </c>
      <c r="E450" s="11" t="str">
        <f t="shared" si="24"/>
        <v>31First/Mid-Level Officials and ManagersMale</v>
      </c>
      <c r="F450" s="11">
        <f t="shared" si="27"/>
        <v>54</v>
      </c>
      <c r="G450" s="11" t="str">
        <f t="shared" si="26"/>
        <v>54First/Mid-Level Officials and Managers</v>
      </c>
    </row>
    <row r="451" spans="1:7" x14ac:dyDescent="0.3">
      <c r="A451" s="42">
        <v>73000</v>
      </c>
      <c r="B451" s="18" t="s">
        <v>21</v>
      </c>
      <c r="C451" s="18" t="s">
        <v>39</v>
      </c>
      <c r="D451" s="11">
        <f t="shared" si="25"/>
        <v>32</v>
      </c>
      <c r="E451" s="11" t="str">
        <f t="shared" si="24"/>
        <v>32First/Mid-Level Officials and ManagersMale</v>
      </c>
      <c r="F451" s="11">
        <f t="shared" si="27"/>
        <v>55</v>
      </c>
      <c r="G451" s="11" t="str">
        <f t="shared" si="26"/>
        <v>55First/Mid-Level Officials and Managers</v>
      </c>
    </row>
    <row r="452" spans="1:7" x14ac:dyDescent="0.3">
      <c r="A452" s="42">
        <v>70000</v>
      </c>
      <c r="B452" s="18" t="s">
        <v>21</v>
      </c>
      <c r="C452" s="18" t="s">
        <v>39</v>
      </c>
      <c r="D452" s="11">
        <f t="shared" si="25"/>
        <v>33</v>
      </c>
      <c r="E452" s="11" t="str">
        <f t="shared" ref="E452:E515" si="28">D452&amp;B452&amp;C452</f>
        <v>33First/Mid-Level Officials and ManagersMale</v>
      </c>
      <c r="F452" s="11">
        <f t="shared" si="27"/>
        <v>56</v>
      </c>
      <c r="G452" s="11" t="str">
        <f t="shared" si="26"/>
        <v>56First/Mid-Level Officials and Managers</v>
      </c>
    </row>
    <row r="453" spans="1:7" x14ac:dyDescent="0.3">
      <c r="A453" s="42">
        <v>175000</v>
      </c>
      <c r="B453" s="18" t="s">
        <v>21</v>
      </c>
      <c r="C453" s="18" t="s">
        <v>39</v>
      </c>
      <c r="D453" s="11">
        <f t="shared" ref="D453:D516" si="29">IF(B453&amp;C453=B452&amp;C452,D452+1,1)</f>
        <v>34</v>
      </c>
      <c r="E453" s="11" t="str">
        <f t="shared" si="28"/>
        <v>34First/Mid-Level Officials and ManagersMale</v>
      </c>
      <c r="F453" s="11">
        <f t="shared" si="27"/>
        <v>57</v>
      </c>
      <c r="G453" s="11" t="str">
        <f t="shared" ref="G453:G516" si="30">F453&amp;B453</f>
        <v>57First/Mid-Level Officials and Managers</v>
      </c>
    </row>
    <row r="454" spans="1:7" x14ac:dyDescent="0.3">
      <c r="A454" s="42">
        <v>90000</v>
      </c>
      <c r="B454" s="18" t="s">
        <v>21</v>
      </c>
      <c r="C454" s="18" t="s">
        <v>39</v>
      </c>
      <c r="D454" s="11">
        <f t="shared" si="29"/>
        <v>35</v>
      </c>
      <c r="E454" s="11" t="str">
        <f t="shared" si="28"/>
        <v>35First/Mid-Level Officials and ManagersMale</v>
      </c>
      <c r="F454" s="11">
        <f t="shared" ref="F454:F517" si="31">IF(B454=B453,F453+1,1)</f>
        <v>58</v>
      </c>
      <c r="G454" s="11" t="str">
        <f t="shared" si="30"/>
        <v>58First/Mid-Level Officials and Managers</v>
      </c>
    </row>
    <row r="455" spans="1:7" x14ac:dyDescent="0.3">
      <c r="A455" s="42">
        <v>33696</v>
      </c>
      <c r="B455" s="18" t="s">
        <v>21</v>
      </c>
      <c r="C455" s="18" t="s">
        <v>39</v>
      </c>
      <c r="D455" s="11">
        <f t="shared" si="29"/>
        <v>36</v>
      </c>
      <c r="E455" s="11" t="str">
        <f t="shared" si="28"/>
        <v>36First/Mid-Level Officials and ManagersMale</v>
      </c>
      <c r="F455" s="11">
        <f t="shared" si="31"/>
        <v>59</v>
      </c>
      <c r="G455" s="11" t="str">
        <f t="shared" si="30"/>
        <v>59First/Mid-Level Officials and Managers</v>
      </c>
    </row>
    <row r="456" spans="1:7" x14ac:dyDescent="0.3">
      <c r="A456" s="42">
        <v>42640</v>
      </c>
      <c r="B456" s="18" t="s">
        <v>21</v>
      </c>
      <c r="C456" s="18" t="s">
        <v>39</v>
      </c>
      <c r="D456" s="11">
        <f t="shared" si="29"/>
        <v>37</v>
      </c>
      <c r="E456" s="11" t="str">
        <f t="shared" si="28"/>
        <v>37First/Mid-Level Officials and ManagersMale</v>
      </c>
      <c r="F456" s="11">
        <f t="shared" si="31"/>
        <v>60</v>
      </c>
      <c r="G456" s="11" t="str">
        <f t="shared" si="30"/>
        <v>60First/Mid-Level Officials and Managers</v>
      </c>
    </row>
    <row r="457" spans="1:7" x14ac:dyDescent="0.3">
      <c r="A457" s="42">
        <v>34320</v>
      </c>
      <c r="B457" s="18" t="s">
        <v>21</v>
      </c>
      <c r="C457" s="18" t="s">
        <v>39</v>
      </c>
      <c r="D457" s="11">
        <f t="shared" si="29"/>
        <v>38</v>
      </c>
      <c r="E457" s="11" t="str">
        <f t="shared" si="28"/>
        <v>38First/Mid-Level Officials and ManagersMale</v>
      </c>
      <c r="F457" s="11">
        <f t="shared" si="31"/>
        <v>61</v>
      </c>
      <c r="G457" s="11" t="str">
        <f t="shared" si="30"/>
        <v>61First/Mid-Level Officials and Managers</v>
      </c>
    </row>
    <row r="458" spans="1:7" x14ac:dyDescent="0.3">
      <c r="A458" s="42">
        <v>102515.12</v>
      </c>
      <c r="B458" s="18" t="s">
        <v>21</v>
      </c>
      <c r="C458" s="18" t="s">
        <v>39</v>
      </c>
      <c r="D458" s="11">
        <f t="shared" si="29"/>
        <v>39</v>
      </c>
      <c r="E458" s="11" t="str">
        <f t="shared" si="28"/>
        <v>39First/Mid-Level Officials and ManagersMale</v>
      </c>
      <c r="F458" s="11">
        <f t="shared" si="31"/>
        <v>62</v>
      </c>
      <c r="G458" s="11" t="str">
        <f t="shared" si="30"/>
        <v>62First/Mid-Level Officials and Managers</v>
      </c>
    </row>
    <row r="459" spans="1:7" x14ac:dyDescent="0.3">
      <c r="A459" s="42">
        <v>186425.98</v>
      </c>
      <c r="B459" s="18" t="s">
        <v>21</v>
      </c>
      <c r="C459" s="18" t="s">
        <v>39</v>
      </c>
      <c r="D459" s="11">
        <f t="shared" si="29"/>
        <v>40</v>
      </c>
      <c r="E459" s="11" t="str">
        <f t="shared" si="28"/>
        <v>40First/Mid-Level Officials and ManagersMale</v>
      </c>
      <c r="F459" s="11">
        <f t="shared" si="31"/>
        <v>63</v>
      </c>
      <c r="G459" s="11" t="str">
        <f t="shared" si="30"/>
        <v>63First/Mid-Level Officials and Managers</v>
      </c>
    </row>
    <row r="460" spans="1:7" x14ac:dyDescent="0.3">
      <c r="A460" s="42">
        <v>90000.04</v>
      </c>
      <c r="B460" s="18" t="s">
        <v>21</v>
      </c>
      <c r="C460" s="18" t="s">
        <v>39</v>
      </c>
      <c r="D460" s="11">
        <f t="shared" si="29"/>
        <v>41</v>
      </c>
      <c r="E460" s="11" t="str">
        <f t="shared" si="28"/>
        <v>41First/Mid-Level Officials and ManagersMale</v>
      </c>
      <c r="F460" s="11">
        <f t="shared" si="31"/>
        <v>64</v>
      </c>
      <c r="G460" s="11" t="str">
        <f t="shared" si="30"/>
        <v>64First/Mid-Level Officials and Managers</v>
      </c>
    </row>
    <row r="461" spans="1:7" x14ac:dyDescent="0.3">
      <c r="A461" s="42">
        <v>66150.240000000005</v>
      </c>
      <c r="B461" s="18" t="s">
        <v>21</v>
      </c>
      <c r="C461" s="18" t="s">
        <v>39</v>
      </c>
      <c r="D461" s="11">
        <f t="shared" si="29"/>
        <v>42</v>
      </c>
      <c r="E461" s="11" t="str">
        <f t="shared" si="28"/>
        <v>42First/Mid-Level Officials and ManagersMale</v>
      </c>
      <c r="F461" s="11">
        <f t="shared" si="31"/>
        <v>65</v>
      </c>
      <c r="G461" s="11" t="str">
        <f t="shared" si="30"/>
        <v>65First/Mid-Level Officials and Managers</v>
      </c>
    </row>
    <row r="462" spans="1:7" x14ac:dyDescent="0.3">
      <c r="A462" s="42">
        <v>166770</v>
      </c>
      <c r="B462" s="18" t="s">
        <v>21</v>
      </c>
      <c r="C462" s="18" t="s">
        <v>39</v>
      </c>
      <c r="D462" s="11">
        <f t="shared" si="29"/>
        <v>43</v>
      </c>
      <c r="E462" s="11" t="str">
        <f t="shared" si="28"/>
        <v>43First/Mid-Level Officials and ManagersMale</v>
      </c>
      <c r="F462" s="11">
        <f t="shared" si="31"/>
        <v>66</v>
      </c>
      <c r="G462" s="11" t="str">
        <f t="shared" si="30"/>
        <v>66First/Mid-Level Officials and Managers</v>
      </c>
    </row>
    <row r="463" spans="1:7" x14ac:dyDescent="0.3">
      <c r="A463" s="42">
        <v>68000.14</v>
      </c>
      <c r="B463" s="18" t="s">
        <v>21</v>
      </c>
      <c r="C463" s="18" t="s">
        <v>39</v>
      </c>
      <c r="D463" s="11">
        <f t="shared" si="29"/>
        <v>44</v>
      </c>
      <c r="E463" s="11" t="str">
        <f t="shared" si="28"/>
        <v>44First/Mid-Level Officials and ManagersMale</v>
      </c>
      <c r="F463" s="11">
        <f t="shared" si="31"/>
        <v>67</v>
      </c>
      <c r="G463" s="11" t="str">
        <f t="shared" si="30"/>
        <v>67First/Mid-Level Officials and Managers</v>
      </c>
    </row>
    <row r="464" spans="1:7" x14ac:dyDescent="0.3">
      <c r="A464" s="42">
        <v>121499.82</v>
      </c>
      <c r="B464" s="18" t="s">
        <v>21</v>
      </c>
      <c r="C464" s="18" t="s">
        <v>39</v>
      </c>
      <c r="D464" s="11">
        <f t="shared" si="29"/>
        <v>45</v>
      </c>
      <c r="E464" s="11" t="str">
        <f t="shared" si="28"/>
        <v>45First/Mid-Level Officials and ManagersMale</v>
      </c>
      <c r="F464" s="11">
        <f t="shared" si="31"/>
        <v>68</v>
      </c>
      <c r="G464" s="11" t="str">
        <f t="shared" si="30"/>
        <v>68First/Mid-Level Officials and Managers</v>
      </c>
    </row>
    <row r="465" spans="1:7" x14ac:dyDescent="0.3">
      <c r="A465" s="42">
        <v>170000</v>
      </c>
      <c r="B465" s="18" t="s">
        <v>21</v>
      </c>
      <c r="C465" s="18" t="s">
        <v>39</v>
      </c>
      <c r="D465" s="11">
        <f t="shared" si="29"/>
        <v>46</v>
      </c>
      <c r="E465" s="11" t="str">
        <f t="shared" si="28"/>
        <v>46First/Mid-Level Officials and ManagersMale</v>
      </c>
      <c r="F465" s="11">
        <f t="shared" si="31"/>
        <v>69</v>
      </c>
      <c r="G465" s="11" t="str">
        <f t="shared" si="30"/>
        <v>69First/Mid-Level Officials and Managers</v>
      </c>
    </row>
    <row r="466" spans="1:7" x14ac:dyDescent="0.3">
      <c r="A466" s="42">
        <v>44506.28</v>
      </c>
      <c r="B466" s="18" t="s">
        <v>21</v>
      </c>
      <c r="C466" s="18" t="s">
        <v>39</v>
      </c>
      <c r="D466" s="11">
        <f t="shared" si="29"/>
        <v>47</v>
      </c>
      <c r="E466" s="11" t="str">
        <f t="shared" si="28"/>
        <v>47First/Mid-Level Officials and ManagersMale</v>
      </c>
      <c r="F466" s="11">
        <f t="shared" si="31"/>
        <v>70</v>
      </c>
      <c r="G466" s="11" t="str">
        <f t="shared" si="30"/>
        <v>70First/Mid-Level Officials and Managers</v>
      </c>
    </row>
    <row r="467" spans="1:7" x14ac:dyDescent="0.3">
      <c r="A467" s="42">
        <v>55500.12</v>
      </c>
      <c r="B467" s="18" t="s">
        <v>21</v>
      </c>
      <c r="C467" s="18" t="s">
        <v>39</v>
      </c>
      <c r="D467" s="11">
        <f t="shared" si="29"/>
        <v>48</v>
      </c>
      <c r="E467" s="11" t="str">
        <f t="shared" si="28"/>
        <v>48First/Mid-Level Officials and ManagersMale</v>
      </c>
      <c r="F467" s="11">
        <f t="shared" si="31"/>
        <v>71</v>
      </c>
      <c r="G467" s="11" t="str">
        <f t="shared" si="30"/>
        <v>71First/Mid-Level Officials and Managers</v>
      </c>
    </row>
    <row r="468" spans="1:7" x14ac:dyDescent="0.3">
      <c r="A468" s="42">
        <v>40352</v>
      </c>
      <c r="B468" s="18" t="s">
        <v>21</v>
      </c>
      <c r="C468" s="18" t="s">
        <v>39</v>
      </c>
      <c r="D468" s="11">
        <f t="shared" si="29"/>
        <v>49</v>
      </c>
      <c r="E468" s="11" t="str">
        <f t="shared" si="28"/>
        <v>49First/Mid-Level Officials and ManagersMale</v>
      </c>
      <c r="F468" s="11">
        <f t="shared" si="31"/>
        <v>72</v>
      </c>
      <c r="G468" s="11" t="str">
        <f t="shared" si="30"/>
        <v>72First/Mid-Level Officials and Managers</v>
      </c>
    </row>
    <row r="469" spans="1:7" x14ac:dyDescent="0.3">
      <c r="A469" s="42">
        <v>64200.24</v>
      </c>
      <c r="B469" s="18" t="s">
        <v>21</v>
      </c>
      <c r="C469" s="18" t="s">
        <v>39</v>
      </c>
      <c r="D469" s="11">
        <f t="shared" si="29"/>
        <v>50</v>
      </c>
      <c r="E469" s="11" t="str">
        <f t="shared" si="28"/>
        <v>50First/Mid-Level Officials and ManagersMale</v>
      </c>
      <c r="F469" s="11">
        <f t="shared" si="31"/>
        <v>73</v>
      </c>
      <c r="G469" s="11" t="str">
        <f t="shared" si="30"/>
        <v>73First/Mid-Level Officials and Managers</v>
      </c>
    </row>
    <row r="470" spans="1:7" x14ac:dyDescent="0.3">
      <c r="A470" s="42">
        <v>90000.04</v>
      </c>
      <c r="B470" s="18" t="s">
        <v>21</v>
      </c>
      <c r="C470" s="18" t="s">
        <v>39</v>
      </c>
      <c r="D470" s="11">
        <f t="shared" si="29"/>
        <v>51</v>
      </c>
      <c r="E470" s="11" t="str">
        <f t="shared" si="28"/>
        <v>51First/Mid-Level Officials and ManagersMale</v>
      </c>
      <c r="F470" s="11">
        <f t="shared" si="31"/>
        <v>74</v>
      </c>
      <c r="G470" s="11" t="str">
        <f t="shared" si="30"/>
        <v>74First/Mid-Level Officials and Managers</v>
      </c>
    </row>
    <row r="471" spans="1:7" x14ac:dyDescent="0.3">
      <c r="A471" s="42">
        <v>16640</v>
      </c>
      <c r="B471" s="18" t="s">
        <v>21</v>
      </c>
      <c r="C471" s="18" t="s">
        <v>39</v>
      </c>
      <c r="D471" s="11">
        <f t="shared" si="29"/>
        <v>52</v>
      </c>
      <c r="E471" s="11" t="str">
        <f t="shared" si="28"/>
        <v>52First/Mid-Level Officials and ManagersMale</v>
      </c>
      <c r="F471" s="11">
        <f t="shared" si="31"/>
        <v>75</v>
      </c>
      <c r="G471" s="11" t="str">
        <f t="shared" si="30"/>
        <v>75First/Mid-Level Officials and Managers</v>
      </c>
    </row>
    <row r="472" spans="1:7" x14ac:dyDescent="0.3">
      <c r="A472" s="42">
        <v>62100</v>
      </c>
      <c r="B472" s="18" t="s">
        <v>21</v>
      </c>
      <c r="C472" s="18" t="s">
        <v>39</v>
      </c>
      <c r="D472" s="11">
        <f t="shared" si="29"/>
        <v>53</v>
      </c>
      <c r="E472" s="11" t="str">
        <f t="shared" si="28"/>
        <v>53First/Mid-Level Officials and ManagersMale</v>
      </c>
      <c r="F472" s="11">
        <f t="shared" si="31"/>
        <v>76</v>
      </c>
      <c r="G472" s="11" t="str">
        <f t="shared" si="30"/>
        <v>76First/Mid-Level Officials and Managers</v>
      </c>
    </row>
    <row r="473" spans="1:7" x14ac:dyDescent="0.3">
      <c r="A473" s="42">
        <v>22880</v>
      </c>
      <c r="B473" s="18" t="s">
        <v>27</v>
      </c>
      <c r="C473" s="18" t="s">
        <v>38</v>
      </c>
      <c r="D473" s="11">
        <f t="shared" si="29"/>
        <v>1</v>
      </c>
      <c r="E473" s="11" t="str">
        <f t="shared" si="28"/>
        <v>1Laborers and HelpersFemale</v>
      </c>
      <c r="F473" s="11">
        <f t="shared" si="31"/>
        <v>1</v>
      </c>
      <c r="G473" s="11" t="str">
        <f t="shared" si="30"/>
        <v>1Laborers and Helpers</v>
      </c>
    </row>
    <row r="474" spans="1:7" x14ac:dyDescent="0.3">
      <c r="A474" s="42">
        <v>36296</v>
      </c>
      <c r="B474" s="18" t="s">
        <v>27</v>
      </c>
      <c r="C474" s="18" t="s">
        <v>38</v>
      </c>
      <c r="D474" s="11">
        <f t="shared" si="29"/>
        <v>2</v>
      </c>
      <c r="E474" s="11" t="str">
        <f t="shared" si="28"/>
        <v>2Laborers and HelpersFemale</v>
      </c>
      <c r="F474" s="11">
        <f t="shared" si="31"/>
        <v>2</v>
      </c>
      <c r="G474" s="11" t="str">
        <f t="shared" si="30"/>
        <v>2Laborers and Helpers</v>
      </c>
    </row>
    <row r="475" spans="1:7" x14ac:dyDescent="0.3">
      <c r="A475" s="42">
        <v>22880</v>
      </c>
      <c r="B475" s="18" t="s">
        <v>27</v>
      </c>
      <c r="C475" s="18" t="s">
        <v>38</v>
      </c>
      <c r="D475" s="11">
        <f t="shared" si="29"/>
        <v>3</v>
      </c>
      <c r="E475" s="11" t="str">
        <f t="shared" si="28"/>
        <v>3Laborers and HelpersFemale</v>
      </c>
      <c r="F475" s="11">
        <f t="shared" si="31"/>
        <v>3</v>
      </c>
      <c r="G475" s="11" t="str">
        <f t="shared" si="30"/>
        <v>3Laborers and Helpers</v>
      </c>
    </row>
    <row r="476" spans="1:7" x14ac:dyDescent="0.3">
      <c r="A476" s="42">
        <v>22880</v>
      </c>
      <c r="B476" s="18" t="s">
        <v>27</v>
      </c>
      <c r="C476" s="18" t="s">
        <v>38</v>
      </c>
      <c r="D476" s="11">
        <f t="shared" si="29"/>
        <v>4</v>
      </c>
      <c r="E476" s="11" t="str">
        <f t="shared" si="28"/>
        <v>4Laborers and HelpersFemale</v>
      </c>
      <c r="F476" s="11">
        <f t="shared" si="31"/>
        <v>4</v>
      </c>
      <c r="G476" s="11" t="str">
        <f t="shared" si="30"/>
        <v>4Laborers and Helpers</v>
      </c>
    </row>
    <row r="477" spans="1:7" x14ac:dyDescent="0.3">
      <c r="A477" s="42">
        <v>50252.800000000003</v>
      </c>
      <c r="B477" s="18" t="s">
        <v>27</v>
      </c>
      <c r="C477" s="18" t="s">
        <v>38</v>
      </c>
      <c r="D477" s="11">
        <f t="shared" si="29"/>
        <v>5</v>
      </c>
      <c r="E477" s="11" t="str">
        <f t="shared" si="28"/>
        <v>5Laborers and HelpersFemale</v>
      </c>
      <c r="F477" s="11">
        <f t="shared" si="31"/>
        <v>5</v>
      </c>
      <c r="G477" s="11" t="str">
        <f t="shared" si="30"/>
        <v>5Laborers and Helpers</v>
      </c>
    </row>
    <row r="478" spans="1:7" x14ac:dyDescent="0.3">
      <c r="A478" s="42">
        <v>36400</v>
      </c>
      <c r="B478" s="18" t="s">
        <v>27</v>
      </c>
      <c r="C478" s="18" t="s">
        <v>38</v>
      </c>
      <c r="D478" s="11">
        <f t="shared" si="29"/>
        <v>6</v>
      </c>
      <c r="E478" s="11" t="str">
        <f t="shared" si="28"/>
        <v>6Laborers and HelpersFemale</v>
      </c>
      <c r="F478" s="11">
        <f t="shared" si="31"/>
        <v>6</v>
      </c>
      <c r="G478" s="11" t="str">
        <f t="shared" si="30"/>
        <v>6Laborers and Helpers</v>
      </c>
    </row>
    <row r="479" spans="1:7" x14ac:dyDescent="0.3">
      <c r="A479" s="42">
        <v>24960</v>
      </c>
      <c r="B479" s="18" t="s">
        <v>27</v>
      </c>
      <c r="C479" s="18" t="s">
        <v>38</v>
      </c>
      <c r="D479" s="11">
        <f t="shared" si="29"/>
        <v>7</v>
      </c>
      <c r="E479" s="11" t="str">
        <f t="shared" si="28"/>
        <v>7Laborers and HelpersFemale</v>
      </c>
      <c r="F479" s="11">
        <f t="shared" si="31"/>
        <v>7</v>
      </c>
      <c r="G479" s="11" t="str">
        <f t="shared" si="30"/>
        <v>7Laborers and Helpers</v>
      </c>
    </row>
    <row r="480" spans="1:7" x14ac:dyDescent="0.3">
      <c r="A480" s="42">
        <v>41600</v>
      </c>
      <c r="B480" s="18" t="s">
        <v>27</v>
      </c>
      <c r="C480" s="18" t="s">
        <v>38</v>
      </c>
      <c r="D480" s="11">
        <f t="shared" si="29"/>
        <v>8</v>
      </c>
      <c r="E480" s="11" t="str">
        <f t="shared" si="28"/>
        <v>8Laborers and HelpersFemale</v>
      </c>
      <c r="F480" s="11">
        <f t="shared" si="31"/>
        <v>8</v>
      </c>
      <c r="G480" s="11" t="str">
        <f t="shared" si="30"/>
        <v>8Laborers and Helpers</v>
      </c>
    </row>
    <row r="481" spans="1:7" x14ac:dyDescent="0.3">
      <c r="A481" s="42">
        <v>34320</v>
      </c>
      <c r="B481" s="18" t="s">
        <v>27</v>
      </c>
      <c r="C481" s="18" t="s">
        <v>38</v>
      </c>
      <c r="D481" s="11">
        <f t="shared" si="29"/>
        <v>9</v>
      </c>
      <c r="E481" s="11" t="str">
        <f t="shared" si="28"/>
        <v>9Laborers and HelpersFemale</v>
      </c>
      <c r="F481" s="11">
        <f t="shared" si="31"/>
        <v>9</v>
      </c>
      <c r="G481" s="11" t="str">
        <f t="shared" si="30"/>
        <v>9Laborers and Helpers</v>
      </c>
    </row>
    <row r="482" spans="1:7" x14ac:dyDescent="0.3">
      <c r="A482" s="42">
        <v>35526.400000000001</v>
      </c>
      <c r="B482" s="18" t="s">
        <v>27</v>
      </c>
      <c r="C482" s="18" t="s">
        <v>38</v>
      </c>
      <c r="D482" s="11">
        <f t="shared" si="29"/>
        <v>10</v>
      </c>
      <c r="E482" s="11" t="str">
        <f t="shared" si="28"/>
        <v>10Laborers and HelpersFemale</v>
      </c>
      <c r="F482" s="11">
        <f t="shared" si="31"/>
        <v>10</v>
      </c>
      <c r="G482" s="11" t="str">
        <f t="shared" si="30"/>
        <v>10Laborers and Helpers</v>
      </c>
    </row>
    <row r="483" spans="1:7" x14ac:dyDescent="0.3">
      <c r="A483" s="42">
        <v>111176</v>
      </c>
      <c r="B483" s="18" t="s">
        <v>27</v>
      </c>
      <c r="C483" s="18" t="s">
        <v>38</v>
      </c>
      <c r="D483" s="11">
        <f t="shared" si="29"/>
        <v>11</v>
      </c>
      <c r="E483" s="11" t="str">
        <f t="shared" si="28"/>
        <v>11Laborers and HelpersFemale</v>
      </c>
      <c r="F483" s="11">
        <f t="shared" si="31"/>
        <v>11</v>
      </c>
      <c r="G483" s="11" t="str">
        <f t="shared" si="30"/>
        <v>11Laborers and Helpers</v>
      </c>
    </row>
    <row r="484" spans="1:7" x14ac:dyDescent="0.3">
      <c r="A484" s="42">
        <v>41433.599999999999</v>
      </c>
      <c r="B484" s="18" t="s">
        <v>27</v>
      </c>
      <c r="C484" s="18" t="s">
        <v>38</v>
      </c>
      <c r="D484" s="11">
        <f t="shared" si="29"/>
        <v>12</v>
      </c>
      <c r="E484" s="11" t="str">
        <f t="shared" si="28"/>
        <v>12Laborers and HelpersFemale</v>
      </c>
      <c r="F484" s="11">
        <f t="shared" si="31"/>
        <v>12</v>
      </c>
      <c r="G484" s="11" t="str">
        <f t="shared" si="30"/>
        <v>12Laborers and Helpers</v>
      </c>
    </row>
    <row r="485" spans="1:7" x14ac:dyDescent="0.3">
      <c r="A485" s="42">
        <v>35526.400000000001</v>
      </c>
      <c r="B485" s="18" t="s">
        <v>27</v>
      </c>
      <c r="C485" s="18" t="s">
        <v>38</v>
      </c>
      <c r="D485" s="11">
        <f t="shared" si="29"/>
        <v>13</v>
      </c>
      <c r="E485" s="11" t="str">
        <f t="shared" si="28"/>
        <v>13Laborers and HelpersFemale</v>
      </c>
      <c r="F485" s="11">
        <f t="shared" si="31"/>
        <v>13</v>
      </c>
      <c r="G485" s="11" t="str">
        <f t="shared" si="30"/>
        <v>13Laborers and Helpers</v>
      </c>
    </row>
    <row r="486" spans="1:7" x14ac:dyDescent="0.3">
      <c r="A486" s="42">
        <v>41433.599999999999</v>
      </c>
      <c r="B486" s="18" t="s">
        <v>27</v>
      </c>
      <c r="C486" s="18" t="s">
        <v>38</v>
      </c>
      <c r="D486" s="11">
        <f t="shared" si="29"/>
        <v>14</v>
      </c>
      <c r="E486" s="11" t="str">
        <f t="shared" si="28"/>
        <v>14Laborers and HelpersFemale</v>
      </c>
      <c r="F486" s="11">
        <f t="shared" si="31"/>
        <v>14</v>
      </c>
      <c r="G486" s="11" t="str">
        <f t="shared" si="30"/>
        <v>14Laborers and Helpers</v>
      </c>
    </row>
    <row r="487" spans="1:7" x14ac:dyDescent="0.3">
      <c r="A487" s="42">
        <v>33280</v>
      </c>
      <c r="B487" s="18" t="s">
        <v>27</v>
      </c>
      <c r="C487" s="18" t="s">
        <v>38</v>
      </c>
      <c r="D487" s="11">
        <f t="shared" si="29"/>
        <v>15</v>
      </c>
      <c r="E487" s="11" t="str">
        <f t="shared" si="28"/>
        <v>15Laborers and HelpersFemale</v>
      </c>
      <c r="F487" s="11">
        <f t="shared" si="31"/>
        <v>15</v>
      </c>
      <c r="G487" s="11" t="str">
        <f t="shared" si="30"/>
        <v>15Laborers and Helpers</v>
      </c>
    </row>
    <row r="488" spans="1:7" x14ac:dyDescent="0.3">
      <c r="A488" s="42">
        <v>35526.400000000001</v>
      </c>
      <c r="B488" s="18" t="s">
        <v>27</v>
      </c>
      <c r="C488" s="18" t="s">
        <v>38</v>
      </c>
      <c r="D488" s="11">
        <f t="shared" si="29"/>
        <v>16</v>
      </c>
      <c r="E488" s="11" t="str">
        <f t="shared" si="28"/>
        <v>16Laborers and HelpersFemale</v>
      </c>
      <c r="F488" s="11">
        <f t="shared" si="31"/>
        <v>16</v>
      </c>
      <c r="G488" s="11" t="str">
        <f t="shared" si="30"/>
        <v>16Laborers and Helpers</v>
      </c>
    </row>
    <row r="489" spans="1:7" x14ac:dyDescent="0.3">
      <c r="A489" s="42">
        <v>35526.400000000001</v>
      </c>
      <c r="B489" s="18" t="s">
        <v>27</v>
      </c>
      <c r="C489" s="18" t="s">
        <v>38</v>
      </c>
      <c r="D489" s="11">
        <f t="shared" si="29"/>
        <v>17</v>
      </c>
      <c r="E489" s="11" t="str">
        <f t="shared" si="28"/>
        <v>17Laborers and HelpersFemale</v>
      </c>
      <c r="F489" s="11">
        <f t="shared" si="31"/>
        <v>17</v>
      </c>
      <c r="G489" s="11" t="str">
        <f t="shared" si="30"/>
        <v>17Laborers and Helpers</v>
      </c>
    </row>
    <row r="490" spans="1:7" x14ac:dyDescent="0.3">
      <c r="A490" s="42">
        <v>35526.400000000001</v>
      </c>
      <c r="B490" s="18" t="s">
        <v>27</v>
      </c>
      <c r="C490" s="18" t="s">
        <v>38</v>
      </c>
      <c r="D490" s="11">
        <f t="shared" si="29"/>
        <v>18</v>
      </c>
      <c r="E490" s="11" t="str">
        <f t="shared" si="28"/>
        <v>18Laborers and HelpersFemale</v>
      </c>
      <c r="F490" s="11">
        <f t="shared" si="31"/>
        <v>18</v>
      </c>
      <c r="G490" s="11" t="str">
        <f t="shared" si="30"/>
        <v>18Laborers and Helpers</v>
      </c>
    </row>
    <row r="491" spans="1:7" x14ac:dyDescent="0.3">
      <c r="A491" s="42">
        <v>33280</v>
      </c>
      <c r="B491" s="18" t="s">
        <v>27</v>
      </c>
      <c r="C491" s="18" t="s">
        <v>38</v>
      </c>
      <c r="D491" s="11">
        <f t="shared" si="29"/>
        <v>19</v>
      </c>
      <c r="E491" s="11" t="str">
        <f t="shared" si="28"/>
        <v>19Laborers and HelpersFemale</v>
      </c>
      <c r="F491" s="11">
        <f t="shared" si="31"/>
        <v>19</v>
      </c>
      <c r="G491" s="11" t="str">
        <f t="shared" si="30"/>
        <v>19Laborers and Helpers</v>
      </c>
    </row>
    <row r="492" spans="1:7" x14ac:dyDescent="0.3">
      <c r="A492" s="42">
        <v>35526.400000000001</v>
      </c>
      <c r="B492" s="18" t="s">
        <v>27</v>
      </c>
      <c r="C492" s="18" t="s">
        <v>38</v>
      </c>
      <c r="D492" s="11">
        <f t="shared" si="29"/>
        <v>20</v>
      </c>
      <c r="E492" s="11" t="str">
        <f t="shared" si="28"/>
        <v>20Laborers and HelpersFemale</v>
      </c>
      <c r="F492" s="11">
        <f t="shared" si="31"/>
        <v>20</v>
      </c>
      <c r="G492" s="11" t="str">
        <f t="shared" si="30"/>
        <v>20Laborers and Helpers</v>
      </c>
    </row>
    <row r="493" spans="1:7" x14ac:dyDescent="0.3">
      <c r="A493" s="42">
        <v>35526.400000000001</v>
      </c>
      <c r="B493" s="18" t="s">
        <v>27</v>
      </c>
      <c r="C493" s="18" t="s">
        <v>38</v>
      </c>
      <c r="D493" s="11">
        <f t="shared" si="29"/>
        <v>21</v>
      </c>
      <c r="E493" s="11" t="str">
        <f t="shared" si="28"/>
        <v>21Laborers and HelpersFemale</v>
      </c>
      <c r="F493" s="11">
        <f t="shared" si="31"/>
        <v>21</v>
      </c>
      <c r="G493" s="11" t="str">
        <f t="shared" si="30"/>
        <v>21Laborers and Helpers</v>
      </c>
    </row>
    <row r="494" spans="1:7" x14ac:dyDescent="0.3">
      <c r="A494" s="42">
        <v>36400</v>
      </c>
      <c r="B494" s="18" t="s">
        <v>27</v>
      </c>
      <c r="C494" s="18" t="s">
        <v>38</v>
      </c>
      <c r="D494" s="11">
        <f t="shared" si="29"/>
        <v>22</v>
      </c>
      <c r="E494" s="11" t="str">
        <f t="shared" si="28"/>
        <v>22Laborers and HelpersFemale</v>
      </c>
      <c r="F494" s="11">
        <f t="shared" si="31"/>
        <v>22</v>
      </c>
      <c r="G494" s="11" t="str">
        <f t="shared" si="30"/>
        <v>22Laborers and Helpers</v>
      </c>
    </row>
    <row r="495" spans="1:7" x14ac:dyDescent="0.3">
      <c r="A495" s="42">
        <v>36400</v>
      </c>
      <c r="B495" s="18" t="s">
        <v>27</v>
      </c>
      <c r="C495" s="18" t="s">
        <v>38</v>
      </c>
      <c r="D495" s="11">
        <f t="shared" si="29"/>
        <v>23</v>
      </c>
      <c r="E495" s="11" t="str">
        <f t="shared" si="28"/>
        <v>23Laborers and HelpersFemale</v>
      </c>
      <c r="F495" s="11">
        <f t="shared" si="31"/>
        <v>23</v>
      </c>
      <c r="G495" s="11" t="str">
        <f t="shared" si="30"/>
        <v>23Laborers and Helpers</v>
      </c>
    </row>
    <row r="496" spans="1:7" x14ac:dyDescent="0.3">
      <c r="A496" s="42">
        <v>36400</v>
      </c>
      <c r="B496" s="18" t="s">
        <v>27</v>
      </c>
      <c r="C496" s="18" t="s">
        <v>38</v>
      </c>
      <c r="D496" s="11">
        <f t="shared" si="29"/>
        <v>24</v>
      </c>
      <c r="E496" s="11" t="str">
        <f t="shared" si="28"/>
        <v>24Laborers and HelpersFemale</v>
      </c>
      <c r="F496" s="11">
        <f t="shared" si="31"/>
        <v>24</v>
      </c>
      <c r="G496" s="11" t="str">
        <f t="shared" si="30"/>
        <v>24Laborers and Helpers</v>
      </c>
    </row>
    <row r="497" spans="1:7" x14ac:dyDescent="0.3">
      <c r="A497" s="42">
        <v>36400</v>
      </c>
      <c r="B497" s="18" t="s">
        <v>27</v>
      </c>
      <c r="C497" s="18" t="s">
        <v>38</v>
      </c>
      <c r="D497" s="11">
        <f t="shared" si="29"/>
        <v>25</v>
      </c>
      <c r="E497" s="11" t="str">
        <f t="shared" si="28"/>
        <v>25Laborers and HelpersFemale</v>
      </c>
      <c r="F497" s="11">
        <f t="shared" si="31"/>
        <v>25</v>
      </c>
      <c r="G497" s="11" t="str">
        <f t="shared" si="30"/>
        <v>25Laborers and Helpers</v>
      </c>
    </row>
    <row r="498" spans="1:7" x14ac:dyDescent="0.3">
      <c r="A498" s="42">
        <v>36400</v>
      </c>
      <c r="B498" s="18" t="s">
        <v>27</v>
      </c>
      <c r="C498" s="18" t="s">
        <v>38</v>
      </c>
      <c r="D498" s="11">
        <f t="shared" si="29"/>
        <v>26</v>
      </c>
      <c r="E498" s="11" t="str">
        <f t="shared" si="28"/>
        <v>26Laborers and HelpersFemale</v>
      </c>
      <c r="F498" s="11">
        <f t="shared" si="31"/>
        <v>26</v>
      </c>
      <c r="G498" s="11" t="str">
        <f t="shared" si="30"/>
        <v>26Laborers and Helpers</v>
      </c>
    </row>
    <row r="499" spans="1:7" x14ac:dyDescent="0.3">
      <c r="A499" s="42">
        <v>33280</v>
      </c>
      <c r="B499" s="18" t="s">
        <v>27</v>
      </c>
      <c r="C499" s="18" t="s">
        <v>38</v>
      </c>
      <c r="D499" s="11">
        <f t="shared" si="29"/>
        <v>27</v>
      </c>
      <c r="E499" s="11" t="str">
        <f t="shared" si="28"/>
        <v>27Laborers and HelpersFemale</v>
      </c>
      <c r="F499" s="11">
        <f t="shared" si="31"/>
        <v>27</v>
      </c>
      <c r="G499" s="11" t="str">
        <f t="shared" si="30"/>
        <v>27Laborers and Helpers</v>
      </c>
    </row>
    <row r="500" spans="1:7" x14ac:dyDescent="0.3">
      <c r="A500" s="42">
        <v>33280</v>
      </c>
      <c r="B500" s="18" t="s">
        <v>27</v>
      </c>
      <c r="C500" s="18" t="s">
        <v>38</v>
      </c>
      <c r="D500" s="11">
        <f t="shared" si="29"/>
        <v>28</v>
      </c>
      <c r="E500" s="11" t="str">
        <f t="shared" si="28"/>
        <v>28Laborers and HelpersFemale</v>
      </c>
      <c r="F500" s="11">
        <f t="shared" si="31"/>
        <v>28</v>
      </c>
      <c r="G500" s="11" t="str">
        <f t="shared" si="30"/>
        <v>28Laborers and Helpers</v>
      </c>
    </row>
    <row r="501" spans="1:7" x14ac:dyDescent="0.3">
      <c r="A501" s="42">
        <v>35526.400000000001</v>
      </c>
      <c r="B501" s="18" t="s">
        <v>27</v>
      </c>
      <c r="C501" s="18" t="s">
        <v>38</v>
      </c>
      <c r="D501" s="11">
        <f t="shared" si="29"/>
        <v>29</v>
      </c>
      <c r="E501" s="11" t="str">
        <f t="shared" si="28"/>
        <v>29Laborers and HelpersFemale</v>
      </c>
      <c r="F501" s="11">
        <f t="shared" si="31"/>
        <v>29</v>
      </c>
      <c r="G501" s="11" t="str">
        <f t="shared" si="30"/>
        <v>29Laborers and Helpers</v>
      </c>
    </row>
    <row r="502" spans="1:7" x14ac:dyDescent="0.3">
      <c r="A502" s="42">
        <v>31200</v>
      </c>
      <c r="B502" s="18" t="s">
        <v>27</v>
      </c>
      <c r="C502" s="18" t="s">
        <v>38</v>
      </c>
      <c r="D502" s="11">
        <f t="shared" si="29"/>
        <v>30</v>
      </c>
      <c r="E502" s="11" t="str">
        <f t="shared" si="28"/>
        <v>30Laborers and HelpersFemale</v>
      </c>
      <c r="F502" s="11">
        <f t="shared" si="31"/>
        <v>30</v>
      </c>
      <c r="G502" s="11" t="str">
        <f t="shared" si="30"/>
        <v>30Laborers and Helpers</v>
      </c>
    </row>
    <row r="503" spans="1:7" x14ac:dyDescent="0.3">
      <c r="A503" s="42">
        <v>33280</v>
      </c>
      <c r="B503" s="18" t="s">
        <v>27</v>
      </c>
      <c r="C503" s="18" t="s">
        <v>38</v>
      </c>
      <c r="D503" s="11">
        <f t="shared" si="29"/>
        <v>31</v>
      </c>
      <c r="E503" s="11" t="str">
        <f t="shared" si="28"/>
        <v>31Laborers and HelpersFemale</v>
      </c>
      <c r="F503" s="11">
        <f t="shared" si="31"/>
        <v>31</v>
      </c>
      <c r="G503" s="11" t="str">
        <f t="shared" si="30"/>
        <v>31Laborers and Helpers</v>
      </c>
    </row>
    <row r="504" spans="1:7" x14ac:dyDescent="0.3">
      <c r="A504" s="42">
        <v>33280</v>
      </c>
      <c r="B504" s="18" t="s">
        <v>27</v>
      </c>
      <c r="C504" s="18" t="s">
        <v>38</v>
      </c>
      <c r="D504" s="11">
        <f t="shared" si="29"/>
        <v>32</v>
      </c>
      <c r="E504" s="11" t="str">
        <f t="shared" si="28"/>
        <v>32Laborers and HelpersFemale</v>
      </c>
      <c r="F504" s="11">
        <f t="shared" si="31"/>
        <v>32</v>
      </c>
      <c r="G504" s="11" t="str">
        <f t="shared" si="30"/>
        <v>32Laborers and Helpers</v>
      </c>
    </row>
    <row r="505" spans="1:7" x14ac:dyDescent="0.3">
      <c r="A505" s="42">
        <v>22880</v>
      </c>
      <c r="B505" s="18" t="s">
        <v>27</v>
      </c>
      <c r="C505" s="18" t="s">
        <v>38</v>
      </c>
      <c r="D505" s="11">
        <f t="shared" si="29"/>
        <v>33</v>
      </c>
      <c r="E505" s="11" t="str">
        <f t="shared" si="28"/>
        <v>33Laborers and HelpersFemale</v>
      </c>
      <c r="F505" s="11">
        <f t="shared" si="31"/>
        <v>33</v>
      </c>
      <c r="G505" s="11" t="str">
        <f t="shared" si="30"/>
        <v>33Laborers and Helpers</v>
      </c>
    </row>
    <row r="506" spans="1:7" x14ac:dyDescent="0.3">
      <c r="A506" s="42">
        <v>22880</v>
      </c>
      <c r="B506" s="18" t="s">
        <v>27</v>
      </c>
      <c r="C506" s="18" t="s">
        <v>38</v>
      </c>
      <c r="D506" s="11">
        <f t="shared" si="29"/>
        <v>34</v>
      </c>
      <c r="E506" s="11" t="str">
        <f t="shared" si="28"/>
        <v>34Laborers and HelpersFemale</v>
      </c>
      <c r="F506" s="11">
        <f t="shared" si="31"/>
        <v>34</v>
      </c>
      <c r="G506" s="11" t="str">
        <f t="shared" si="30"/>
        <v>34Laborers and Helpers</v>
      </c>
    </row>
    <row r="507" spans="1:7" x14ac:dyDescent="0.3">
      <c r="A507" s="42">
        <v>25230.400000000001</v>
      </c>
      <c r="B507" s="18" t="s">
        <v>27</v>
      </c>
      <c r="C507" s="18" t="s">
        <v>38</v>
      </c>
      <c r="D507" s="11">
        <f t="shared" si="29"/>
        <v>35</v>
      </c>
      <c r="E507" s="11" t="str">
        <f t="shared" si="28"/>
        <v>35Laborers and HelpersFemale</v>
      </c>
      <c r="F507" s="11">
        <f t="shared" si="31"/>
        <v>35</v>
      </c>
      <c r="G507" s="11" t="str">
        <f t="shared" si="30"/>
        <v>35Laborers and Helpers</v>
      </c>
    </row>
    <row r="508" spans="1:7" x14ac:dyDescent="0.3">
      <c r="A508" s="42">
        <v>25854.400000000001</v>
      </c>
      <c r="B508" s="18" t="s">
        <v>27</v>
      </c>
      <c r="C508" s="18" t="s">
        <v>38</v>
      </c>
      <c r="D508" s="11">
        <f t="shared" si="29"/>
        <v>36</v>
      </c>
      <c r="E508" s="11" t="str">
        <f t="shared" si="28"/>
        <v>36Laborers and HelpersFemale</v>
      </c>
      <c r="F508" s="11">
        <f t="shared" si="31"/>
        <v>36</v>
      </c>
      <c r="G508" s="11" t="str">
        <f t="shared" si="30"/>
        <v>36Laborers and Helpers</v>
      </c>
    </row>
    <row r="509" spans="1:7" x14ac:dyDescent="0.3">
      <c r="A509" s="42">
        <v>24960</v>
      </c>
      <c r="B509" s="18" t="s">
        <v>27</v>
      </c>
      <c r="C509" s="18" t="s">
        <v>38</v>
      </c>
      <c r="D509" s="11">
        <f t="shared" si="29"/>
        <v>37</v>
      </c>
      <c r="E509" s="11" t="str">
        <f t="shared" si="28"/>
        <v>37Laborers and HelpersFemale</v>
      </c>
      <c r="F509" s="11">
        <f t="shared" si="31"/>
        <v>37</v>
      </c>
      <c r="G509" s="11" t="str">
        <f t="shared" si="30"/>
        <v>37Laborers and Helpers</v>
      </c>
    </row>
    <row r="510" spans="1:7" x14ac:dyDescent="0.3">
      <c r="A510" s="42">
        <v>25334.400000000001</v>
      </c>
      <c r="B510" s="18" t="s">
        <v>27</v>
      </c>
      <c r="C510" s="18" t="s">
        <v>38</v>
      </c>
      <c r="D510" s="11">
        <f t="shared" si="29"/>
        <v>38</v>
      </c>
      <c r="E510" s="11" t="str">
        <f t="shared" si="28"/>
        <v>38Laborers and HelpersFemale</v>
      </c>
      <c r="F510" s="11">
        <f t="shared" si="31"/>
        <v>38</v>
      </c>
      <c r="G510" s="11" t="str">
        <f t="shared" si="30"/>
        <v>38Laborers and Helpers</v>
      </c>
    </row>
    <row r="511" spans="1:7" x14ac:dyDescent="0.3">
      <c r="A511" s="42">
        <v>35880</v>
      </c>
      <c r="B511" s="18" t="s">
        <v>27</v>
      </c>
      <c r="C511" s="18" t="s">
        <v>39</v>
      </c>
      <c r="D511" s="11">
        <f t="shared" si="29"/>
        <v>1</v>
      </c>
      <c r="E511" s="11" t="str">
        <f t="shared" si="28"/>
        <v>1Laborers and HelpersMale</v>
      </c>
      <c r="F511" s="11">
        <f t="shared" si="31"/>
        <v>39</v>
      </c>
      <c r="G511" s="11" t="str">
        <f t="shared" si="30"/>
        <v>39Laborers and Helpers</v>
      </c>
    </row>
    <row r="512" spans="1:7" x14ac:dyDescent="0.3">
      <c r="A512" s="42">
        <v>33363.199999999997</v>
      </c>
      <c r="B512" s="18" t="s">
        <v>27</v>
      </c>
      <c r="C512" s="18" t="s">
        <v>39</v>
      </c>
      <c r="D512" s="11">
        <f t="shared" si="29"/>
        <v>2</v>
      </c>
      <c r="E512" s="11" t="str">
        <f t="shared" si="28"/>
        <v>2Laborers and HelpersMale</v>
      </c>
      <c r="F512" s="11">
        <f t="shared" si="31"/>
        <v>40</v>
      </c>
      <c r="G512" s="11" t="str">
        <f t="shared" si="30"/>
        <v>40Laborers and Helpers</v>
      </c>
    </row>
    <row r="513" spans="1:7" x14ac:dyDescent="0.3">
      <c r="A513" s="42">
        <v>44720</v>
      </c>
      <c r="B513" s="18" t="s">
        <v>27</v>
      </c>
      <c r="C513" s="18" t="s">
        <v>39</v>
      </c>
      <c r="D513" s="11">
        <f t="shared" si="29"/>
        <v>3</v>
      </c>
      <c r="E513" s="11" t="str">
        <f t="shared" si="28"/>
        <v>3Laborers and HelpersMale</v>
      </c>
      <c r="F513" s="11">
        <f t="shared" si="31"/>
        <v>41</v>
      </c>
      <c r="G513" s="11" t="str">
        <f t="shared" si="30"/>
        <v>41Laborers and Helpers</v>
      </c>
    </row>
    <row r="514" spans="1:7" x14ac:dyDescent="0.3">
      <c r="A514" s="42">
        <v>26416</v>
      </c>
      <c r="B514" s="18" t="s">
        <v>27</v>
      </c>
      <c r="C514" s="18" t="s">
        <v>39</v>
      </c>
      <c r="D514" s="11">
        <f t="shared" si="29"/>
        <v>4</v>
      </c>
      <c r="E514" s="11" t="str">
        <f t="shared" si="28"/>
        <v>4Laborers and HelpersMale</v>
      </c>
      <c r="F514" s="11">
        <f t="shared" si="31"/>
        <v>42</v>
      </c>
      <c r="G514" s="11" t="str">
        <f t="shared" si="30"/>
        <v>42Laborers and Helpers</v>
      </c>
    </row>
    <row r="515" spans="1:7" x14ac:dyDescent="0.3">
      <c r="A515" s="42">
        <v>27040</v>
      </c>
      <c r="B515" s="18" t="s">
        <v>27</v>
      </c>
      <c r="C515" s="18" t="s">
        <v>39</v>
      </c>
      <c r="D515" s="11">
        <f t="shared" si="29"/>
        <v>5</v>
      </c>
      <c r="E515" s="11" t="str">
        <f t="shared" si="28"/>
        <v>5Laborers and HelpersMale</v>
      </c>
      <c r="F515" s="11">
        <f t="shared" si="31"/>
        <v>43</v>
      </c>
      <c r="G515" s="11" t="str">
        <f t="shared" si="30"/>
        <v>43Laborers and Helpers</v>
      </c>
    </row>
    <row r="516" spans="1:7" x14ac:dyDescent="0.3">
      <c r="A516" s="42">
        <v>34299.199999999997</v>
      </c>
      <c r="B516" s="18" t="s">
        <v>27</v>
      </c>
      <c r="C516" s="18" t="s">
        <v>39</v>
      </c>
      <c r="D516" s="11">
        <f t="shared" si="29"/>
        <v>6</v>
      </c>
      <c r="E516" s="11" t="str">
        <f t="shared" ref="E516:E579" si="32">D516&amp;B516&amp;C516</f>
        <v>6Laborers and HelpersMale</v>
      </c>
      <c r="F516" s="11">
        <f t="shared" si="31"/>
        <v>44</v>
      </c>
      <c r="G516" s="11" t="str">
        <f t="shared" si="30"/>
        <v>44Laborers and Helpers</v>
      </c>
    </row>
    <row r="517" spans="1:7" x14ac:dyDescent="0.3">
      <c r="A517" s="42">
        <v>27040</v>
      </c>
      <c r="B517" s="18" t="s">
        <v>27</v>
      </c>
      <c r="C517" s="18" t="s">
        <v>39</v>
      </c>
      <c r="D517" s="11">
        <f t="shared" ref="D517:D580" si="33">IF(B517&amp;C517=B516&amp;C516,D516+1,1)</f>
        <v>7</v>
      </c>
      <c r="E517" s="11" t="str">
        <f t="shared" si="32"/>
        <v>7Laborers and HelpersMale</v>
      </c>
      <c r="F517" s="11">
        <f t="shared" si="31"/>
        <v>45</v>
      </c>
      <c r="G517" s="11" t="str">
        <f t="shared" ref="G517:G580" si="34">F517&amp;B517</f>
        <v>45Laborers and Helpers</v>
      </c>
    </row>
    <row r="518" spans="1:7" x14ac:dyDescent="0.3">
      <c r="A518" s="42">
        <v>31200</v>
      </c>
      <c r="B518" s="18" t="s">
        <v>27</v>
      </c>
      <c r="C518" s="18" t="s">
        <v>39</v>
      </c>
      <c r="D518" s="11">
        <f t="shared" si="33"/>
        <v>8</v>
      </c>
      <c r="E518" s="11" t="str">
        <f t="shared" si="32"/>
        <v>8Laborers and HelpersMale</v>
      </c>
      <c r="F518" s="11">
        <f t="shared" ref="F518:F581" si="35">IF(B518=B517,F517+1,1)</f>
        <v>46</v>
      </c>
      <c r="G518" s="11" t="str">
        <f t="shared" si="34"/>
        <v>46Laborers and Helpers</v>
      </c>
    </row>
    <row r="519" spans="1:7" x14ac:dyDescent="0.3">
      <c r="A519" s="42">
        <v>34320</v>
      </c>
      <c r="B519" s="18" t="s">
        <v>27</v>
      </c>
      <c r="C519" s="18" t="s">
        <v>39</v>
      </c>
      <c r="D519" s="11">
        <f t="shared" si="33"/>
        <v>9</v>
      </c>
      <c r="E519" s="11" t="str">
        <f t="shared" si="32"/>
        <v>9Laborers and HelpersMale</v>
      </c>
      <c r="F519" s="11">
        <f t="shared" si="35"/>
        <v>47</v>
      </c>
      <c r="G519" s="11" t="str">
        <f t="shared" si="34"/>
        <v>47Laborers and Helpers</v>
      </c>
    </row>
    <row r="520" spans="1:7" x14ac:dyDescent="0.3">
      <c r="A520" s="42">
        <v>24960</v>
      </c>
      <c r="B520" s="18" t="s">
        <v>27</v>
      </c>
      <c r="C520" s="18" t="s">
        <v>39</v>
      </c>
      <c r="D520" s="11">
        <f t="shared" si="33"/>
        <v>10</v>
      </c>
      <c r="E520" s="11" t="str">
        <f t="shared" si="32"/>
        <v>10Laborers and HelpersMale</v>
      </c>
      <c r="F520" s="11">
        <f t="shared" si="35"/>
        <v>48</v>
      </c>
      <c r="G520" s="11" t="str">
        <f t="shared" si="34"/>
        <v>48Laborers and Helpers</v>
      </c>
    </row>
    <row r="521" spans="1:7" x14ac:dyDescent="0.3">
      <c r="A521" s="42">
        <v>22880</v>
      </c>
      <c r="B521" s="18" t="s">
        <v>27</v>
      </c>
      <c r="C521" s="18" t="s">
        <v>39</v>
      </c>
      <c r="D521" s="11">
        <f t="shared" si="33"/>
        <v>11</v>
      </c>
      <c r="E521" s="11" t="str">
        <f t="shared" si="32"/>
        <v>11Laborers and HelpersMale</v>
      </c>
      <c r="F521" s="11">
        <f t="shared" si="35"/>
        <v>49</v>
      </c>
      <c r="G521" s="11" t="str">
        <f t="shared" si="34"/>
        <v>49Laborers and Helpers</v>
      </c>
    </row>
    <row r="522" spans="1:7" x14ac:dyDescent="0.3">
      <c r="A522" s="42">
        <v>36878.400000000001</v>
      </c>
      <c r="B522" s="18" t="s">
        <v>27</v>
      </c>
      <c r="C522" s="18" t="s">
        <v>39</v>
      </c>
      <c r="D522" s="11">
        <f t="shared" si="33"/>
        <v>12</v>
      </c>
      <c r="E522" s="11" t="str">
        <f t="shared" si="32"/>
        <v>12Laborers and HelpersMale</v>
      </c>
      <c r="F522" s="11">
        <f t="shared" si="35"/>
        <v>50</v>
      </c>
      <c r="G522" s="11" t="str">
        <f t="shared" si="34"/>
        <v>50Laborers and Helpers</v>
      </c>
    </row>
    <row r="523" spans="1:7" x14ac:dyDescent="0.3">
      <c r="A523" s="42">
        <v>20800</v>
      </c>
      <c r="B523" s="18" t="s">
        <v>27</v>
      </c>
      <c r="C523" s="18" t="s">
        <v>39</v>
      </c>
      <c r="D523" s="11">
        <f t="shared" si="33"/>
        <v>13</v>
      </c>
      <c r="E523" s="11" t="str">
        <f t="shared" si="32"/>
        <v>13Laborers and HelpersMale</v>
      </c>
      <c r="F523" s="11">
        <f t="shared" si="35"/>
        <v>51</v>
      </c>
      <c r="G523" s="11" t="str">
        <f t="shared" si="34"/>
        <v>51Laborers and Helpers</v>
      </c>
    </row>
    <row r="524" spans="1:7" x14ac:dyDescent="0.3">
      <c r="A524" s="42">
        <v>29744</v>
      </c>
      <c r="B524" s="18" t="s">
        <v>27</v>
      </c>
      <c r="C524" s="18" t="s">
        <v>39</v>
      </c>
      <c r="D524" s="11">
        <f t="shared" si="33"/>
        <v>14</v>
      </c>
      <c r="E524" s="11" t="str">
        <f t="shared" si="32"/>
        <v>14Laborers and HelpersMale</v>
      </c>
      <c r="F524" s="11">
        <f t="shared" si="35"/>
        <v>52</v>
      </c>
      <c r="G524" s="11" t="str">
        <f t="shared" si="34"/>
        <v>52Laborers and Helpers</v>
      </c>
    </row>
    <row r="525" spans="1:7" x14ac:dyDescent="0.3">
      <c r="A525" s="42">
        <v>24960</v>
      </c>
      <c r="B525" s="18" t="s">
        <v>27</v>
      </c>
      <c r="C525" s="18" t="s">
        <v>39</v>
      </c>
      <c r="D525" s="11">
        <f t="shared" si="33"/>
        <v>15</v>
      </c>
      <c r="E525" s="11" t="str">
        <f t="shared" si="32"/>
        <v>15Laborers and HelpersMale</v>
      </c>
      <c r="F525" s="11">
        <f t="shared" si="35"/>
        <v>53</v>
      </c>
      <c r="G525" s="11" t="str">
        <f t="shared" si="34"/>
        <v>53Laborers and Helpers</v>
      </c>
    </row>
    <row r="526" spans="1:7" x14ac:dyDescent="0.3">
      <c r="A526" s="42">
        <v>25708.799999999999</v>
      </c>
      <c r="B526" s="18" t="s">
        <v>27</v>
      </c>
      <c r="C526" s="18" t="s">
        <v>39</v>
      </c>
      <c r="D526" s="11">
        <f t="shared" si="33"/>
        <v>16</v>
      </c>
      <c r="E526" s="11" t="str">
        <f t="shared" si="32"/>
        <v>16Laborers and HelpersMale</v>
      </c>
      <c r="F526" s="11">
        <f t="shared" si="35"/>
        <v>54</v>
      </c>
      <c r="G526" s="11" t="str">
        <f t="shared" si="34"/>
        <v>54Laborers and Helpers</v>
      </c>
    </row>
    <row r="527" spans="1:7" x14ac:dyDescent="0.3">
      <c r="A527" s="42">
        <v>24960</v>
      </c>
      <c r="B527" s="18" t="s">
        <v>27</v>
      </c>
      <c r="C527" s="18" t="s">
        <v>39</v>
      </c>
      <c r="D527" s="11">
        <f t="shared" si="33"/>
        <v>17</v>
      </c>
      <c r="E527" s="11" t="str">
        <f t="shared" si="32"/>
        <v>17Laborers and HelpersMale</v>
      </c>
      <c r="F527" s="11">
        <f t="shared" si="35"/>
        <v>55</v>
      </c>
      <c r="G527" s="11" t="str">
        <f t="shared" si="34"/>
        <v>55Laborers and Helpers</v>
      </c>
    </row>
    <row r="528" spans="1:7" x14ac:dyDescent="0.3">
      <c r="A528" s="42">
        <v>24648</v>
      </c>
      <c r="B528" s="18" t="s">
        <v>27</v>
      </c>
      <c r="C528" s="18" t="s">
        <v>39</v>
      </c>
      <c r="D528" s="11">
        <f t="shared" si="33"/>
        <v>18</v>
      </c>
      <c r="E528" s="11" t="str">
        <f t="shared" si="32"/>
        <v>18Laborers and HelpersMale</v>
      </c>
      <c r="F528" s="11">
        <f t="shared" si="35"/>
        <v>56</v>
      </c>
      <c r="G528" s="11" t="str">
        <f t="shared" si="34"/>
        <v>56Laborers and Helpers</v>
      </c>
    </row>
    <row r="529" spans="1:7" x14ac:dyDescent="0.3">
      <c r="A529" s="42">
        <v>21840</v>
      </c>
      <c r="B529" s="18" t="s">
        <v>27</v>
      </c>
      <c r="C529" s="18" t="s">
        <v>39</v>
      </c>
      <c r="D529" s="11">
        <f t="shared" si="33"/>
        <v>19</v>
      </c>
      <c r="E529" s="11" t="str">
        <f t="shared" si="32"/>
        <v>19Laborers and HelpersMale</v>
      </c>
      <c r="F529" s="11">
        <f t="shared" si="35"/>
        <v>57</v>
      </c>
      <c r="G529" s="11" t="str">
        <f t="shared" si="34"/>
        <v>57Laborers and Helpers</v>
      </c>
    </row>
    <row r="530" spans="1:7" x14ac:dyDescent="0.3">
      <c r="A530" s="42">
        <v>25480</v>
      </c>
      <c r="B530" s="18" t="s">
        <v>27</v>
      </c>
      <c r="C530" s="18" t="s">
        <v>39</v>
      </c>
      <c r="D530" s="11">
        <f t="shared" si="33"/>
        <v>20</v>
      </c>
      <c r="E530" s="11" t="str">
        <f t="shared" si="32"/>
        <v>20Laborers and HelpersMale</v>
      </c>
      <c r="F530" s="11">
        <f t="shared" si="35"/>
        <v>58</v>
      </c>
      <c r="G530" s="11" t="str">
        <f t="shared" si="34"/>
        <v>58Laborers and Helpers</v>
      </c>
    </row>
    <row r="531" spans="1:7" x14ac:dyDescent="0.3">
      <c r="A531" s="42">
        <v>30056</v>
      </c>
      <c r="B531" s="18" t="s">
        <v>27</v>
      </c>
      <c r="C531" s="18" t="s">
        <v>39</v>
      </c>
      <c r="D531" s="11">
        <f t="shared" si="33"/>
        <v>21</v>
      </c>
      <c r="E531" s="11" t="str">
        <f t="shared" si="32"/>
        <v>21Laborers and HelpersMale</v>
      </c>
      <c r="F531" s="11">
        <f t="shared" si="35"/>
        <v>59</v>
      </c>
      <c r="G531" s="11" t="str">
        <f t="shared" si="34"/>
        <v>59Laborers and Helpers</v>
      </c>
    </row>
    <row r="532" spans="1:7" x14ac:dyDescent="0.3">
      <c r="A532" s="42">
        <v>22880</v>
      </c>
      <c r="B532" s="18" t="s">
        <v>27</v>
      </c>
      <c r="C532" s="18" t="s">
        <v>39</v>
      </c>
      <c r="D532" s="11">
        <f t="shared" si="33"/>
        <v>22</v>
      </c>
      <c r="E532" s="11" t="str">
        <f t="shared" si="32"/>
        <v>22Laborers and HelpersMale</v>
      </c>
      <c r="F532" s="11">
        <f t="shared" si="35"/>
        <v>60</v>
      </c>
      <c r="G532" s="11" t="str">
        <f t="shared" si="34"/>
        <v>60Laborers and Helpers</v>
      </c>
    </row>
    <row r="533" spans="1:7" x14ac:dyDescent="0.3">
      <c r="A533" s="42">
        <v>33737.599999999999</v>
      </c>
      <c r="B533" s="18" t="s">
        <v>27</v>
      </c>
      <c r="C533" s="18" t="s">
        <v>39</v>
      </c>
      <c r="D533" s="11">
        <f t="shared" si="33"/>
        <v>23</v>
      </c>
      <c r="E533" s="11" t="str">
        <f t="shared" si="32"/>
        <v>23Laborers and HelpersMale</v>
      </c>
      <c r="F533" s="11">
        <f t="shared" si="35"/>
        <v>61</v>
      </c>
      <c r="G533" s="11" t="str">
        <f t="shared" si="34"/>
        <v>61Laborers and Helpers</v>
      </c>
    </row>
    <row r="534" spans="1:7" x14ac:dyDescent="0.3">
      <c r="A534" s="42">
        <v>21840</v>
      </c>
      <c r="B534" s="18" t="s">
        <v>27</v>
      </c>
      <c r="C534" s="18" t="s">
        <v>39</v>
      </c>
      <c r="D534" s="11">
        <f t="shared" si="33"/>
        <v>24</v>
      </c>
      <c r="E534" s="11" t="str">
        <f t="shared" si="32"/>
        <v>24Laborers and HelpersMale</v>
      </c>
      <c r="F534" s="11">
        <f t="shared" si="35"/>
        <v>62</v>
      </c>
      <c r="G534" s="11" t="str">
        <f t="shared" si="34"/>
        <v>62Laborers and Helpers</v>
      </c>
    </row>
    <row r="535" spans="1:7" x14ac:dyDescent="0.3">
      <c r="A535" s="42">
        <v>29120</v>
      </c>
      <c r="B535" s="18" t="s">
        <v>27</v>
      </c>
      <c r="C535" s="18" t="s">
        <v>39</v>
      </c>
      <c r="D535" s="11">
        <f t="shared" si="33"/>
        <v>25</v>
      </c>
      <c r="E535" s="11" t="str">
        <f t="shared" si="32"/>
        <v>25Laborers and HelpersMale</v>
      </c>
      <c r="F535" s="11">
        <f t="shared" si="35"/>
        <v>63</v>
      </c>
      <c r="G535" s="11" t="str">
        <f t="shared" si="34"/>
        <v>63Laborers and Helpers</v>
      </c>
    </row>
    <row r="536" spans="1:7" x14ac:dyDescent="0.3">
      <c r="A536" s="42">
        <v>27040</v>
      </c>
      <c r="B536" s="18" t="s">
        <v>27</v>
      </c>
      <c r="C536" s="18" t="s">
        <v>39</v>
      </c>
      <c r="D536" s="11">
        <f t="shared" si="33"/>
        <v>26</v>
      </c>
      <c r="E536" s="11" t="str">
        <f t="shared" si="32"/>
        <v>26Laborers and HelpersMale</v>
      </c>
      <c r="F536" s="11">
        <f t="shared" si="35"/>
        <v>64</v>
      </c>
      <c r="G536" s="11" t="str">
        <f t="shared" si="34"/>
        <v>64Laborers and Helpers</v>
      </c>
    </row>
    <row r="537" spans="1:7" x14ac:dyDescent="0.3">
      <c r="A537" s="42">
        <v>29120</v>
      </c>
      <c r="B537" s="18" t="s">
        <v>27</v>
      </c>
      <c r="C537" s="18" t="s">
        <v>39</v>
      </c>
      <c r="D537" s="11">
        <f t="shared" si="33"/>
        <v>27</v>
      </c>
      <c r="E537" s="11" t="str">
        <f t="shared" si="32"/>
        <v>27Laborers and HelpersMale</v>
      </c>
      <c r="F537" s="11">
        <f t="shared" si="35"/>
        <v>65</v>
      </c>
      <c r="G537" s="11" t="str">
        <f t="shared" si="34"/>
        <v>65Laborers and Helpers</v>
      </c>
    </row>
    <row r="538" spans="1:7" x14ac:dyDescent="0.3">
      <c r="A538" s="42">
        <v>22880</v>
      </c>
      <c r="B538" s="18" t="s">
        <v>27</v>
      </c>
      <c r="C538" s="18" t="s">
        <v>39</v>
      </c>
      <c r="D538" s="11">
        <f t="shared" si="33"/>
        <v>28</v>
      </c>
      <c r="E538" s="11" t="str">
        <f t="shared" si="32"/>
        <v>28Laborers and HelpersMale</v>
      </c>
      <c r="F538" s="11">
        <f t="shared" si="35"/>
        <v>66</v>
      </c>
      <c r="G538" s="11" t="str">
        <f t="shared" si="34"/>
        <v>66Laborers and Helpers</v>
      </c>
    </row>
    <row r="539" spans="1:7" x14ac:dyDescent="0.3">
      <c r="A539" s="42">
        <v>26624</v>
      </c>
      <c r="B539" s="18" t="s">
        <v>27</v>
      </c>
      <c r="C539" s="18" t="s">
        <v>39</v>
      </c>
      <c r="D539" s="11">
        <f t="shared" si="33"/>
        <v>29</v>
      </c>
      <c r="E539" s="11" t="str">
        <f t="shared" si="32"/>
        <v>29Laborers and HelpersMale</v>
      </c>
      <c r="F539" s="11">
        <f t="shared" si="35"/>
        <v>67</v>
      </c>
      <c r="G539" s="11" t="str">
        <f t="shared" si="34"/>
        <v>67Laborers and Helpers</v>
      </c>
    </row>
    <row r="540" spans="1:7" x14ac:dyDescent="0.3">
      <c r="A540" s="42">
        <v>22880</v>
      </c>
      <c r="B540" s="18" t="s">
        <v>27</v>
      </c>
      <c r="C540" s="18" t="s">
        <v>39</v>
      </c>
      <c r="D540" s="11">
        <f t="shared" si="33"/>
        <v>30</v>
      </c>
      <c r="E540" s="11" t="str">
        <f t="shared" si="32"/>
        <v>30Laborers and HelpersMale</v>
      </c>
      <c r="F540" s="11">
        <f t="shared" si="35"/>
        <v>68</v>
      </c>
      <c r="G540" s="11" t="str">
        <f t="shared" si="34"/>
        <v>68Laborers and Helpers</v>
      </c>
    </row>
    <row r="541" spans="1:7" x14ac:dyDescent="0.3">
      <c r="A541" s="42">
        <v>23920</v>
      </c>
      <c r="B541" s="18" t="s">
        <v>27</v>
      </c>
      <c r="C541" s="18" t="s">
        <v>39</v>
      </c>
      <c r="D541" s="11">
        <f t="shared" si="33"/>
        <v>31</v>
      </c>
      <c r="E541" s="11" t="str">
        <f t="shared" si="32"/>
        <v>31Laborers and HelpersMale</v>
      </c>
      <c r="F541" s="11">
        <f t="shared" si="35"/>
        <v>69</v>
      </c>
      <c r="G541" s="11" t="str">
        <f t="shared" si="34"/>
        <v>69Laborers and Helpers</v>
      </c>
    </row>
    <row r="542" spans="1:7" x14ac:dyDescent="0.3">
      <c r="A542" s="42">
        <v>32240</v>
      </c>
      <c r="B542" s="18" t="s">
        <v>27</v>
      </c>
      <c r="C542" s="18" t="s">
        <v>39</v>
      </c>
      <c r="D542" s="11">
        <f t="shared" si="33"/>
        <v>32</v>
      </c>
      <c r="E542" s="11" t="str">
        <f t="shared" si="32"/>
        <v>32Laborers and HelpersMale</v>
      </c>
      <c r="F542" s="11">
        <f t="shared" si="35"/>
        <v>70</v>
      </c>
      <c r="G542" s="11" t="str">
        <f t="shared" si="34"/>
        <v>70Laborers and Helpers</v>
      </c>
    </row>
    <row r="543" spans="1:7" x14ac:dyDescent="0.3">
      <c r="A543" s="42">
        <v>40788.800000000003</v>
      </c>
      <c r="B543" s="18" t="s">
        <v>27</v>
      </c>
      <c r="C543" s="18" t="s">
        <v>39</v>
      </c>
      <c r="D543" s="11">
        <f t="shared" si="33"/>
        <v>33</v>
      </c>
      <c r="E543" s="11" t="str">
        <f t="shared" si="32"/>
        <v>33Laborers and HelpersMale</v>
      </c>
      <c r="F543" s="11">
        <f t="shared" si="35"/>
        <v>71</v>
      </c>
      <c r="G543" s="11" t="str">
        <f t="shared" si="34"/>
        <v>71Laborers and Helpers</v>
      </c>
    </row>
    <row r="544" spans="1:7" x14ac:dyDescent="0.3">
      <c r="A544" s="42">
        <v>55120</v>
      </c>
      <c r="B544" s="18" t="s">
        <v>27</v>
      </c>
      <c r="C544" s="18" t="s">
        <v>39</v>
      </c>
      <c r="D544" s="11">
        <f t="shared" si="33"/>
        <v>34</v>
      </c>
      <c r="E544" s="11" t="str">
        <f t="shared" si="32"/>
        <v>34Laborers and HelpersMale</v>
      </c>
      <c r="F544" s="11">
        <f t="shared" si="35"/>
        <v>72</v>
      </c>
      <c r="G544" s="11" t="str">
        <f t="shared" si="34"/>
        <v>72Laborers and Helpers</v>
      </c>
    </row>
    <row r="545" spans="1:7" x14ac:dyDescent="0.3">
      <c r="A545" s="42">
        <v>28142.400000000001</v>
      </c>
      <c r="B545" s="18" t="s">
        <v>27</v>
      </c>
      <c r="C545" s="18" t="s">
        <v>39</v>
      </c>
      <c r="D545" s="11">
        <f t="shared" si="33"/>
        <v>35</v>
      </c>
      <c r="E545" s="11" t="str">
        <f t="shared" si="32"/>
        <v>35Laborers and HelpersMale</v>
      </c>
      <c r="F545" s="11">
        <f t="shared" si="35"/>
        <v>73</v>
      </c>
      <c r="G545" s="11" t="str">
        <f t="shared" si="34"/>
        <v>73Laborers and Helpers</v>
      </c>
    </row>
    <row r="546" spans="1:7" x14ac:dyDescent="0.3">
      <c r="A546" s="42">
        <v>28080</v>
      </c>
      <c r="B546" s="18" t="s">
        <v>27</v>
      </c>
      <c r="C546" s="18" t="s">
        <v>39</v>
      </c>
      <c r="D546" s="11">
        <f t="shared" si="33"/>
        <v>36</v>
      </c>
      <c r="E546" s="11" t="str">
        <f t="shared" si="32"/>
        <v>36Laborers and HelpersMale</v>
      </c>
      <c r="F546" s="11">
        <f t="shared" si="35"/>
        <v>74</v>
      </c>
      <c r="G546" s="11" t="str">
        <f t="shared" si="34"/>
        <v>74Laborers and Helpers</v>
      </c>
    </row>
    <row r="547" spans="1:7" x14ac:dyDescent="0.3">
      <c r="A547" s="42">
        <v>27040</v>
      </c>
      <c r="B547" s="18" t="s">
        <v>27</v>
      </c>
      <c r="C547" s="18" t="s">
        <v>39</v>
      </c>
      <c r="D547" s="11">
        <f t="shared" si="33"/>
        <v>37</v>
      </c>
      <c r="E547" s="11" t="str">
        <f t="shared" si="32"/>
        <v>37Laborers and HelpersMale</v>
      </c>
      <c r="F547" s="11">
        <f t="shared" si="35"/>
        <v>75</v>
      </c>
      <c r="G547" s="11" t="str">
        <f t="shared" si="34"/>
        <v>75Laborers and Helpers</v>
      </c>
    </row>
    <row r="548" spans="1:7" x14ac:dyDescent="0.3">
      <c r="A548" s="42">
        <v>32780.800000000003</v>
      </c>
      <c r="B548" s="18" t="s">
        <v>27</v>
      </c>
      <c r="C548" s="18" t="s">
        <v>39</v>
      </c>
      <c r="D548" s="11">
        <f t="shared" si="33"/>
        <v>38</v>
      </c>
      <c r="E548" s="11" t="str">
        <f t="shared" si="32"/>
        <v>38Laborers and HelpersMale</v>
      </c>
      <c r="F548" s="11">
        <f t="shared" si="35"/>
        <v>76</v>
      </c>
      <c r="G548" s="11" t="str">
        <f t="shared" si="34"/>
        <v>76Laborers and Helpers</v>
      </c>
    </row>
    <row r="549" spans="1:7" x14ac:dyDescent="0.3">
      <c r="A549" s="42">
        <v>25292.799999999999</v>
      </c>
      <c r="B549" s="18" t="s">
        <v>27</v>
      </c>
      <c r="C549" s="18" t="s">
        <v>39</v>
      </c>
      <c r="D549" s="11">
        <f t="shared" si="33"/>
        <v>39</v>
      </c>
      <c r="E549" s="11" t="str">
        <f t="shared" si="32"/>
        <v>39Laborers and HelpersMale</v>
      </c>
      <c r="F549" s="11">
        <f t="shared" si="35"/>
        <v>77</v>
      </c>
      <c r="G549" s="11" t="str">
        <f t="shared" si="34"/>
        <v>77Laborers and Helpers</v>
      </c>
    </row>
    <row r="550" spans="1:7" x14ac:dyDescent="0.3">
      <c r="A550" s="42">
        <v>39520</v>
      </c>
      <c r="B550" s="18" t="s">
        <v>27</v>
      </c>
      <c r="C550" s="18" t="s">
        <v>39</v>
      </c>
      <c r="D550" s="11">
        <f t="shared" si="33"/>
        <v>40</v>
      </c>
      <c r="E550" s="11" t="str">
        <f t="shared" si="32"/>
        <v>40Laborers and HelpersMale</v>
      </c>
      <c r="F550" s="11">
        <f t="shared" si="35"/>
        <v>78</v>
      </c>
      <c r="G550" s="11" t="str">
        <f t="shared" si="34"/>
        <v>78Laborers and Helpers</v>
      </c>
    </row>
    <row r="551" spans="1:7" x14ac:dyDescent="0.3">
      <c r="A551" s="42">
        <v>26000</v>
      </c>
      <c r="B551" s="18" t="s">
        <v>27</v>
      </c>
      <c r="C551" s="18" t="s">
        <v>39</v>
      </c>
      <c r="D551" s="11">
        <f t="shared" si="33"/>
        <v>41</v>
      </c>
      <c r="E551" s="11" t="str">
        <f t="shared" si="32"/>
        <v>41Laborers and HelpersMale</v>
      </c>
      <c r="F551" s="11">
        <f t="shared" si="35"/>
        <v>79</v>
      </c>
      <c r="G551" s="11" t="str">
        <f t="shared" si="34"/>
        <v>79Laborers and Helpers</v>
      </c>
    </row>
    <row r="552" spans="1:7" x14ac:dyDescent="0.3">
      <c r="A552" s="42">
        <v>29120</v>
      </c>
      <c r="B552" s="18" t="s">
        <v>27</v>
      </c>
      <c r="C552" s="18" t="s">
        <v>39</v>
      </c>
      <c r="D552" s="11">
        <f t="shared" si="33"/>
        <v>42</v>
      </c>
      <c r="E552" s="11" t="str">
        <f t="shared" si="32"/>
        <v>42Laborers and HelpersMale</v>
      </c>
      <c r="F552" s="11">
        <f t="shared" si="35"/>
        <v>80</v>
      </c>
      <c r="G552" s="11" t="str">
        <f t="shared" si="34"/>
        <v>80Laborers and Helpers</v>
      </c>
    </row>
    <row r="553" spans="1:7" x14ac:dyDescent="0.3">
      <c r="A553" s="42">
        <v>41600</v>
      </c>
      <c r="B553" s="18" t="s">
        <v>27</v>
      </c>
      <c r="C553" s="18" t="s">
        <v>39</v>
      </c>
      <c r="D553" s="11">
        <f t="shared" si="33"/>
        <v>43</v>
      </c>
      <c r="E553" s="11" t="str">
        <f t="shared" si="32"/>
        <v>43Laborers and HelpersMale</v>
      </c>
      <c r="F553" s="11">
        <f t="shared" si="35"/>
        <v>81</v>
      </c>
      <c r="G553" s="11" t="str">
        <f t="shared" si="34"/>
        <v>81Laborers and Helpers</v>
      </c>
    </row>
    <row r="554" spans="1:7" x14ac:dyDescent="0.3">
      <c r="A554" s="42">
        <v>57012.800000000003</v>
      </c>
      <c r="B554" s="18" t="s">
        <v>27</v>
      </c>
      <c r="C554" s="18" t="s">
        <v>39</v>
      </c>
      <c r="D554" s="11">
        <f t="shared" si="33"/>
        <v>44</v>
      </c>
      <c r="E554" s="11" t="str">
        <f t="shared" si="32"/>
        <v>44Laborers and HelpersMale</v>
      </c>
      <c r="F554" s="11">
        <f t="shared" si="35"/>
        <v>82</v>
      </c>
      <c r="G554" s="11" t="str">
        <f t="shared" si="34"/>
        <v>82Laborers and Helpers</v>
      </c>
    </row>
    <row r="555" spans="1:7" x14ac:dyDescent="0.3">
      <c r="A555" s="42">
        <v>23920</v>
      </c>
      <c r="B555" s="18" t="s">
        <v>27</v>
      </c>
      <c r="C555" s="18" t="s">
        <v>39</v>
      </c>
      <c r="D555" s="11">
        <f t="shared" si="33"/>
        <v>45</v>
      </c>
      <c r="E555" s="11" t="str">
        <f t="shared" si="32"/>
        <v>45Laborers and HelpersMale</v>
      </c>
      <c r="F555" s="11">
        <f t="shared" si="35"/>
        <v>83</v>
      </c>
      <c r="G555" s="11" t="str">
        <f t="shared" si="34"/>
        <v>83Laborers and Helpers</v>
      </c>
    </row>
    <row r="556" spans="1:7" x14ac:dyDescent="0.3">
      <c r="A556" s="42">
        <v>66102.399999999994</v>
      </c>
      <c r="B556" s="18" t="s">
        <v>27</v>
      </c>
      <c r="C556" s="18" t="s">
        <v>39</v>
      </c>
      <c r="D556" s="11">
        <f t="shared" si="33"/>
        <v>46</v>
      </c>
      <c r="E556" s="11" t="str">
        <f t="shared" si="32"/>
        <v>46Laborers and HelpersMale</v>
      </c>
      <c r="F556" s="11">
        <f t="shared" si="35"/>
        <v>84</v>
      </c>
      <c r="G556" s="11" t="str">
        <f t="shared" si="34"/>
        <v>84Laborers and Helpers</v>
      </c>
    </row>
    <row r="557" spans="1:7" x14ac:dyDescent="0.3">
      <c r="A557" s="42">
        <v>28662.400000000001</v>
      </c>
      <c r="B557" s="18" t="s">
        <v>27</v>
      </c>
      <c r="C557" s="18" t="s">
        <v>39</v>
      </c>
      <c r="D557" s="11">
        <f t="shared" si="33"/>
        <v>47</v>
      </c>
      <c r="E557" s="11" t="str">
        <f t="shared" si="32"/>
        <v>47Laborers and HelpersMale</v>
      </c>
      <c r="F557" s="11">
        <f t="shared" si="35"/>
        <v>85</v>
      </c>
      <c r="G557" s="11" t="str">
        <f t="shared" si="34"/>
        <v>85Laborers and Helpers</v>
      </c>
    </row>
    <row r="558" spans="1:7" x14ac:dyDescent="0.3">
      <c r="A558" s="42">
        <v>37273.599999999999</v>
      </c>
      <c r="B558" s="18" t="s">
        <v>27</v>
      </c>
      <c r="C558" s="18" t="s">
        <v>39</v>
      </c>
      <c r="D558" s="11">
        <f t="shared" si="33"/>
        <v>48</v>
      </c>
      <c r="E558" s="11" t="str">
        <f t="shared" si="32"/>
        <v>48Laborers and HelpersMale</v>
      </c>
      <c r="F558" s="11">
        <f t="shared" si="35"/>
        <v>86</v>
      </c>
      <c r="G558" s="11" t="str">
        <f t="shared" si="34"/>
        <v>86Laborers and Helpers</v>
      </c>
    </row>
    <row r="559" spans="1:7" x14ac:dyDescent="0.3">
      <c r="A559" s="42">
        <v>36504</v>
      </c>
      <c r="B559" s="18" t="s">
        <v>27</v>
      </c>
      <c r="C559" s="18" t="s">
        <v>39</v>
      </c>
      <c r="D559" s="11">
        <f t="shared" si="33"/>
        <v>49</v>
      </c>
      <c r="E559" s="11" t="str">
        <f t="shared" si="32"/>
        <v>49Laborers and HelpersMale</v>
      </c>
      <c r="F559" s="11">
        <f t="shared" si="35"/>
        <v>87</v>
      </c>
      <c r="G559" s="11" t="str">
        <f t="shared" si="34"/>
        <v>87Laborers and Helpers</v>
      </c>
    </row>
    <row r="560" spans="1:7" x14ac:dyDescent="0.3">
      <c r="A560" s="42">
        <v>33009.599999999999</v>
      </c>
      <c r="B560" s="18" t="s">
        <v>27</v>
      </c>
      <c r="C560" s="18" t="s">
        <v>39</v>
      </c>
      <c r="D560" s="11">
        <f t="shared" si="33"/>
        <v>50</v>
      </c>
      <c r="E560" s="11" t="str">
        <f t="shared" si="32"/>
        <v>50Laborers and HelpersMale</v>
      </c>
      <c r="F560" s="11">
        <f t="shared" si="35"/>
        <v>88</v>
      </c>
      <c r="G560" s="11" t="str">
        <f t="shared" si="34"/>
        <v>88Laborers and Helpers</v>
      </c>
    </row>
    <row r="561" spans="1:7" x14ac:dyDescent="0.3">
      <c r="A561" s="42">
        <v>24440</v>
      </c>
      <c r="B561" s="18" t="s">
        <v>27</v>
      </c>
      <c r="C561" s="18" t="s">
        <v>39</v>
      </c>
      <c r="D561" s="11">
        <f t="shared" si="33"/>
        <v>51</v>
      </c>
      <c r="E561" s="11" t="str">
        <f t="shared" si="32"/>
        <v>51Laborers and HelpersMale</v>
      </c>
      <c r="F561" s="11">
        <f t="shared" si="35"/>
        <v>89</v>
      </c>
      <c r="G561" s="11" t="str">
        <f t="shared" si="34"/>
        <v>89Laborers and Helpers</v>
      </c>
    </row>
    <row r="562" spans="1:7" x14ac:dyDescent="0.3">
      <c r="A562" s="42">
        <v>23400</v>
      </c>
      <c r="B562" s="18" t="s">
        <v>27</v>
      </c>
      <c r="C562" s="18" t="s">
        <v>39</v>
      </c>
      <c r="D562" s="11">
        <f t="shared" si="33"/>
        <v>52</v>
      </c>
      <c r="E562" s="11" t="str">
        <f t="shared" si="32"/>
        <v>52Laborers and HelpersMale</v>
      </c>
      <c r="F562" s="11">
        <f t="shared" si="35"/>
        <v>90</v>
      </c>
      <c r="G562" s="11" t="str">
        <f t="shared" si="34"/>
        <v>90Laborers and Helpers</v>
      </c>
    </row>
    <row r="563" spans="1:7" x14ac:dyDescent="0.3">
      <c r="A563" s="42">
        <v>24440</v>
      </c>
      <c r="B563" s="18" t="s">
        <v>27</v>
      </c>
      <c r="C563" s="18" t="s">
        <v>39</v>
      </c>
      <c r="D563" s="11">
        <f t="shared" si="33"/>
        <v>53</v>
      </c>
      <c r="E563" s="11" t="str">
        <f t="shared" si="32"/>
        <v>53Laborers and HelpersMale</v>
      </c>
      <c r="F563" s="11">
        <f t="shared" si="35"/>
        <v>91</v>
      </c>
      <c r="G563" s="11" t="str">
        <f t="shared" si="34"/>
        <v>91Laborers and Helpers</v>
      </c>
    </row>
    <row r="564" spans="1:7" x14ac:dyDescent="0.3">
      <c r="A564" s="42">
        <v>31200</v>
      </c>
      <c r="B564" s="18" t="s">
        <v>27</v>
      </c>
      <c r="C564" s="18" t="s">
        <v>39</v>
      </c>
      <c r="D564" s="11">
        <f t="shared" si="33"/>
        <v>54</v>
      </c>
      <c r="E564" s="11" t="str">
        <f t="shared" si="32"/>
        <v>54Laborers and HelpersMale</v>
      </c>
      <c r="F564" s="11">
        <f t="shared" si="35"/>
        <v>92</v>
      </c>
      <c r="G564" s="11" t="str">
        <f t="shared" si="34"/>
        <v>92Laborers and Helpers</v>
      </c>
    </row>
    <row r="565" spans="1:7" x14ac:dyDescent="0.3">
      <c r="A565" s="42">
        <v>30160</v>
      </c>
      <c r="B565" s="18" t="s">
        <v>27</v>
      </c>
      <c r="C565" s="18" t="s">
        <v>39</v>
      </c>
      <c r="D565" s="11">
        <f t="shared" si="33"/>
        <v>55</v>
      </c>
      <c r="E565" s="11" t="str">
        <f t="shared" si="32"/>
        <v>55Laborers and HelpersMale</v>
      </c>
      <c r="F565" s="11">
        <f t="shared" si="35"/>
        <v>93</v>
      </c>
      <c r="G565" s="11" t="str">
        <f t="shared" si="34"/>
        <v>93Laborers and Helpers</v>
      </c>
    </row>
    <row r="566" spans="1:7" x14ac:dyDescent="0.3">
      <c r="A566" s="42">
        <v>33800</v>
      </c>
      <c r="B566" s="18" t="s">
        <v>27</v>
      </c>
      <c r="C566" s="18" t="s">
        <v>39</v>
      </c>
      <c r="D566" s="11">
        <f t="shared" si="33"/>
        <v>56</v>
      </c>
      <c r="E566" s="11" t="str">
        <f t="shared" si="32"/>
        <v>56Laborers and HelpersMale</v>
      </c>
      <c r="F566" s="11">
        <f t="shared" si="35"/>
        <v>94</v>
      </c>
      <c r="G566" s="11" t="str">
        <f t="shared" si="34"/>
        <v>94Laborers and Helpers</v>
      </c>
    </row>
    <row r="567" spans="1:7" x14ac:dyDescent="0.3">
      <c r="A567" s="42">
        <v>33800</v>
      </c>
      <c r="B567" s="18" t="s">
        <v>27</v>
      </c>
      <c r="C567" s="18" t="s">
        <v>39</v>
      </c>
      <c r="D567" s="11">
        <f t="shared" si="33"/>
        <v>57</v>
      </c>
      <c r="E567" s="11" t="str">
        <f t="shared" si="32"/>
        <v>57Laborers and HelpersMale</v>
      </c>
      <c r="F567" s="11">
        <f t="shared" si="35"/>
        <v>95</v>
      </c>
      <c r="G567" s="11" t="str">
        <f t="shared" si="34"/>
        <v>95Laborers and Helpers</v>
      </c>
    </row>
    <row r="568" spans="1:7" x14ac:dyDescent="0.3">
      <c r="A568" s="42">
        <v>33280</v>
      </c>
      <c r="B568" s="18" t="s">
        <v>27</v>
      </c>
      <c r="C568" s="18" t="s">
        <v>39</v>
      </c>
      <c r="D568" s="11">
        <f t="shared" si="33"/>
        <v>58</v>
      </c>
      <c r="E568" s="11" t="str">
        <f t="shared" si="32"/>
        <v>58Laborers and HelpersMale</v>
      </c>
      <c r="F568" s="11">
        <f t="shared" si="35"/>
        <v>96</v>
      </c>
      <c r="G568" s="11" t="str">
        <f t="shared" si="34"/>
        <v>96Laborers and Helpers</v>
      </c>
    </row>
    <row r="569" spans="1:7" x14ac:dyDescent="0.3">
      <c r="A569" s="42">
        <v>35505.599999999999</v>
      </c>
      <c r="B569" s="18" t="s">
        <v>27</v>
      </c>
      <c r="C569" s="18" t="s">
        <v>39</v>
      </c>
      <c r="D569" s="11">
        <f t="shared" si="33"/>
        <v>59</v>
      </c>
      <c r="E569" s="11" t="str">
        <f t="shared" si="32"/>
        <v>59Laborers and HelpersMale</v>
      </c>
      <c r="F569" s="11">
        <f t="shared" si="35"/>
        <v>97</v>
      </c>
      <c r="G569" s="11" t="str">
        <f t="shared" si="34"/>
        <v>97Laborers and Helpers</v>
      </c>
    </row>
    <row r="570" spans="1:7" x14ac:dyDescent="0.3">
      <c r="A570" s="42">
        <v>119995.2</v>
      </c>
      <c r="B570" s="18" t="s">
        <v>27</v>
      </c>
      <c r="C570" s="18" t="s">
        <v>39</v>
      </c>
      <c r="D570" s="11">
        <f t="shared" si="33"/>
        <v>60</v>
      </c>
      <c r="E570" s="11" t="str">
        <f t="shared" si="32"/>
        <v>60Laborers and HelpersMale</v>
      </c>
      <c r="F570" s="11">
        <f t="shared" si="35"/>
        <v>98</v>
      </c>
      <c r="G570" s="11" t="str">
        <f t="shared" si="34"/>
        <v>98Laborers and Helpers</v>
      </c>
    </row>
    <row r="571" spans="1:7" x14ac:dyDescent="0.3">
      <c r="A571" s="42">
        <v>37419.199999999997</v>
      </c>
      <c r="B571" s="18" t="s">
        <v>27</v>
      </c>
      <c r="C571" s="18" t="s">
        <v>39</v>
      </c>
      <c r="D571" s="11">
        <f t="shared" si="33"/>
        <v>61</v>
      </c>
      <c r="E571" s="11" t="str">
        <f t="shared" si="32"/>
        <v>61Laborers and HelpersMale</v>
      </c>
      <c r="F571" s="11">
        <f t="shared" si="35"/>
        <v>99</v>
      </c>
      <c r="G571" s="11" t="str">
        <f t="shared" si="34"/>
        <v>99Laborers and Helpers</v>
      </c>
    </row>
    <row r="572" spans="1:7" x14ac:dyDescent="0.3">
      <c r="A572" s="42">
        <v>37939.199999999997</v>
      </c>
      <c r="B572" s="18" t="s">
        <v>27</v>
      </c>
      <c r="C572" s="18" t="s">
        <v>39</v>
      </c>
      <c r="D572" s="11">
        <f t="shared" si="33"/>
        <v>62</v>
      </c>
      <c r="E572" s="11" t="str">
        <f t="shared" si="32"/>
        <v>62Laborers and HelpersMale</v>
      </c>
      <c r="F572" s="11">
        <f t="shared" si="35"/>
        <v>100</v>
      </c>
      <c r="G572" s="11" t="str">
        <f t="shared" si="34"/>
        <v>100Laborers and Helpers</v>
      </c>
    </row>
    <row r="573" spans="1:7" x14ac:dyDescent="0.3">
      <c r="A573" s="42">
        <v>180003.20000000001</v>
      </c>
      <c r="B573" s="18" t="s">
        <v>27</v>
      </c>
      <c r="C573" s="18" t="s">
        <v>39</v>
      </c>
      <c r="D573" s="11">
        <f t="shared" si="33"/>
        <v>63</v>
      </c>
      <c r="E573" s="11" t="str">
        <f t="shared" si="32"/>
        <v>63Laborers and HelpersMale</v>
      </c>
      <c r="F573" s="11">
        <f t="shared" si="35"/>
        <v>101</v>
      </c>
      <c r="G573" s="11" t="str">
        <f t="shared" si="34"/>
        <v>101Laborers and Helpers</v>
      </c>
    </row>
    <row r="574" spans="1:7" x14ac:dyDescent="0.3">
      <c r="A574" s="42">
        <v>23025.599999999999</v>
      </c>
      <c r="B574" s="18" t="s">
        <v>27</v>
      </c>
      <c r="C574" s="18" t="s">
        <v>39</v>
      </c>
      <c r="D574" s="11">
        <f t="shared" si="33"/>
        <v>64</v>
      </c>
      <c r="E574" s="11" t="str">
        <f t="shared" si="32"/>
        <v>64Laborers and HelpersMale</v>
      </c>
      <c r="F574" s="11">
        <f t="shared" si="35"/>
        <v>102</v>
      </c>
      <c r="G574" s="11" t="str">
        <f t="shared" si="34"/>
        <v>102Laborers and Helpers</v>
      </c>
    </row>
    <row r="575" spans="1:7" x14ac:dyDescent="0.3">
      <c r="A575" s="42">
        <v>21320</v>
      </c>
      <c r="B575" s="18" t="s">
        <v>27</v>
      </c>
      <c r="C575" s="18" t="s">
        <v>39</v>
      </c>
      <c r="D575" s="11">
        <f t="shared" si="33"/>
        <v>65</v>
      </c>
      <c r="E575" s="11" t="str">
        <f t="shared" si="32"/>
        <v>65Laborers and HelpersMale</v>
      </c>
      <c r="F575" s="11">
        <f t="shared" si="35"/>
        <v>103</v>
      </c>
      <c r="G575" s="11" t="str">
        <f t="shared" si="34"/>
        <v>103Laborers and Helpers</v>
      </c>
    </row>
    <row r="576" spans="1:7" x14ac:dyDescent="0.3">
      <c r="A576" s="42">
        <v>21840</v>
      </c>
      <c r="B576" s="18" t="s">
        <v>27</v>
      </c>
      <c r="C576" s="18" t="s">
        <v>39</v>
      </c>
      <c r="D576" s="11">
        <f t="shared" si="33"/>
        <v>66</v>
      </c>
      <c r="E576" s="11" t="str">
        <f t="shared" si="32"/>
        <v>66Laborers and HelpersMale</v>
      </c>
      <c r="F576" s="11">
        <f t="shared" si="35"/>
        <v>104</v>
      </c>
      <c r="G576" s="11" t="str">
        <f t="shared" si="34"/>
        <v>104Laborers and Helpers</v>
      </c>
    </row>
    <row r="577" spans="1:7" x14ac:dyDescent="0.3">
      <c r="A577" s="42">
        <v>22880</v>
      </c>
      <c r="B577" s="18" t="s">
        <v>27</v>
      </c>
      <c r="C577" s="18" t="s">
        <v>39</v>
      </c>
      <c r="D577" s="11">
        <f t="shared" si="33"/>
        <v>67</v>
      </c>
      <c r="E577" s="11" t="str">
        <f t="shared" si="32"/>
        <v>67Laborers and HelpersMale</v>
      </c>
      <c r="F577" s="11">
        <f t="shared" si="35"/>
        <v>105</v>
      </c>
      <c r="G577" s="11" t="str">
        <f t="shared" si="34"/>
        <v>105Laborers and Helpers</v>
      </c>
    </row>
    <row r="578" spans="1:7" x14ac:dyDescent="0.3">
      <c r="A578" s="42">
        <v>21840</v>
      </c>
      <c r="B578" s="18" t="s">
        <v>27</v>
      </c>
      <c r="C578" s="18" t="s">
        <v>39</v>
      </c>
      <c r="D578" s="11">
        <f t="shared" si="33"/>
        <v>68</v>
      </c>
      <c r="E578" s="11" t="str">
        <f t="shared" si="32"/>
        <v>68Laborers and HelpersMale</v>
      </c>
      <c r="F578" s="11">
        <f t="shared" si="35"/>
        <v>106</v>
      </c>
      <c r="G578" s="11" t="str">
        <f t="shared" si="34"/>
        <v>106Laborers and Helpers</v>
      </c>
    </row>
    <row r="579" spans="1:7" x14ac:dyDescent="0.3">
      <c r="A579" s="42">
        <v>24440</v>
      </c>
      <c r="B579" s="18" t="s">
        <v>27</v>
      </c>
      <c r="C579" s="18" t="s">
        <v>39</v>
      </c>
      <c r="D579" s="11">
        <f t="shared" si="33"/>
        <v>69</v>
      </c>
      <c r="E579" s="11" t="str">
        <f t="shared" si="32"/>
        <v>69Laborers and HelpersMale</v>
      </c>
      <c r="F579" s="11">
        <f t="shared" si="35"/>
        <v>107</v>
      </c>
      <c r="G579" s="11" t="str">
        <f t="shared" si="34"/>
        <v>107Laborers and Helpers</v>
      </c>
    </row>
    <row r="580" spans="1:7" x14ac:dyDescent="0.3">
      <c r="A580" s="42">
        <v>24440</v>
      </c>
      <c r="B580" s="18" t="s">
        <v>27</v>
      </c>
      <c r="C580" s="18" t="s">
        <v>39</v>
      </c>
      <c r="D580" s="11">
        <f t="shared" si="33"/>
        <v>70</v>
      </c>
      <c r="E580" s="11" t="str">
        <f t="shared" ref="E580:E643" si="36">D580&amp;B580&amp;C580</f>
        <v>70Laborers and HelpersMale</v>
      </c>
      <c r="F580" s="11">
        <f t="shared" si="35"/>
        <v>108</v>
      </c>
      <c r="G580" s="11" t="str">
        <f t="shared" si="34"/>
        <v>108Laborers and Helpers</v>
      </c>
    </row>
    <row r="581" spans="1:7" x14ac:dyDescent="0.3">
      <c r="A581" s="42">
        <v>25292.799999999999</v>
      </c>
      <c r="B581" s="18" t="s">
        <v>27</v>
      </c>
      <c r="C581" s="18" t="s">
        <v>39</v>
      </c>
      <c r="D581" s="11">
        <f t="shared" ref="D581:D644" si="37">IF(B581&amp;C581=B580&amp;C580,D580+1,1)</f>
        <v>71</v>
      </c>
      <c r="E581" s="11" t="str">
        <f t="shared" si="36"/>
        <v>71Laborers and HelpersMale</v>
      </c>
      <c r="F581" s="11">
        <f t="shared" si="35"/>
        <v>109</v>
      </c>
      <c r="G581" s="11" t="str">
        <f t="shared" ref="G581:G644" si="38">F581&amp;B581</f>
        <v>109Laborers and Helpers</v>
      </c>
    </row>
    <row r="582" spans="1:7" x14ac:dyDescent="0.3">
      <c r="A582" s="42">
        <v>33280</v>
      </c>
      <c r="B582" s="18" t="s">
        <v>27</v>
      </c>
      <c r="C582" s="18" t="s">
        <v>39</v>
      </c>
      <c r="D582" s="11">
        <f t="shared" si="37"/>
        <v>72</v>
      </c>
      <c r="E582" s="11" t="str">
        <f t="shared" si="36"/>
        <v>72Laborers and HelpersMale</v>
      </c>
      <c r="F582" s="11">
        <f t="shared" ref="F582:F645" si="39">IF(B582=B581,F581+1,1)</f>
        <v>110</v>
      </c>
      <c r="G582" s="11" t="str">
        <f t="shared" si="38"/>
        <v>110Laborers and Helpers</v>
      </c>
    </row>
    <row r="583" spans="1:7" x14ac:dyDescent="0.3">
      <c r="A583" s="42">
        <v>33280</v>
      </c>
      <c r="B583" s="18" t="s">
        <v>27</v>
      </c>
      <c r="C583" s="18" t="s">
        <v>39</v>
      </c>
      <c r="D583" s="11">
        <f t="shared" si="37"/>
        <v>73</v>
      </c>
      <c r="E583" s="11" t="str">
        <f t="shared" si="36"/>
        <v>73Laborers and HelpersMale</v>
      </c>
      <c r="F583" s="11">
        <f t="shared" si="39"/>
        <v>111</v>
      </c>
      <c r="G583" s="11" t="str">
        <f t="shared" si="38"/>
        <v>111Laborers and Helpers</v>
      </c>
    </row>
    <row r="584" spans="1:7" x14ac:dyDescent="0.3">
      <c r="A584" s="42">
        <v>33800</v>
      </c>
      <c r="B584" s="18" t="s">
        <v>27</v>
      </c>
      <c r="C584" s="18" t="s">
        <v>39</v>
      </c>
      <c r="D584" s="11">
        <f t="shared" si="37"/>
        <v>74</v>
      </c>
      <c r="E584" s="11" t="str">
        <f t="shared" si="36"/>
        <v>74Laborers and HelpersMale</v>
      </c>
      <c r="F584" s="11">
        <f t="shared" si="39"/>
        <v>112</v>
      </c>
      <c r="G584" s="11" t="str">
        <f t="shared" si="38"/>
        <v>112Laborers and Helpers</v>
      </c>
    </row>
    <row r="585" spans="1:7" x14ac:dyDescent="0.3">
      <c r="A585" s="42">
        <v>33800</v>
      </c>
      <c r="B585" s="18" t="s">
        <v>27</v>
      </c>
      <c r="C585" s="18" t="s">
        <v>39</v>
      </c>
      <c r="D585" s="11">
        <f t="shared" si="37"/>
        <v>75</v>
      </c>
      <c r="E585" s="11" t="str">
        <f t="shared" si="36"/>
        <v>75Laborers and HelpersMale</v>
      </c>
      <c r="F585" s="11">
        <f t="shared" si="39"/>
        <v>113</v>
      </c>
      <c r="G585" s="11" t="str">
        <f t="shared" si="38"/>
        <v>113Laborers and Helpers</v>
      </c>
    </row>
    <row r="586" spans="1:7" x14ac:dyDescent="0.3">
      <c r="A586" s="42">
        <v>33280</v>
      </c>
      <c r="B586" s="18" t="s">
        <v>27</v>
      </c>
      <c r="C586" s="18" t="s">
        <v>39</v>
      </c>
      <c r="D586" s="11">
        <f t="shared" si="37"/>
        <v>76</v>
      </c>
      <c r="E586" s="11" t="str">
        <f t="shared" si="36"/>
        <v>76Laborers and HelpersMale</v>
      </c>
      <c r="F586" s="11">
        <f t="shared" si="39"/>
        <v>114</v>
      </c>
      <c r="G586" s="11" t="str">
        <f t="shared" si="38"/>
        <v>114Laborers and Helpers</v>
      </c>
    </row>
    <row r="587" spans="1:7" x14ac:dyDescent="0.3">
      <c r="A587" s="42">
        <v>35526.400000000001</v>
      </c>
      <c r="B587" s="18" t="s">
        <v>27</v>
      </c>
      <c r="C587" s="18" t="s">
        <v>39</v>
      </c>
      <c r="D587" s="11">
        <f t="shared" si="37"/>
        <v>77</v>
      </c>
      <c r="E587" s="11" t="str">
        <f t="shared" si="36"/>
        <v>77Laborers and HelpersMale</v>
      </c>
      <c r="F587" s="11">
        <f t="shared" si="39"/>
        <v>115</v>
      </c>
      <c r="G587" s="11" t="str">
        <f t="shared" si="38"/>
        <v>115Laborers and Helpers</v>
      </c>
    </row>
    <row r="588" spans="1:7" x14ac:dyDescent="0.3">
      <c r="A588" s="42">
        <v>35505.599999999999</v>
      </c>
      <c r="B588" s="18" t="s">
        <v>27</v>
      </c>
      <c r="C588" s="18" t="s">
        <v>39</v>
      </c>
      <c r="D588" s="11">
        <f t="shared" si="37"/>
        <v>78</v>
      </c>
      <c r="E588" s="11" t="str">
        <f t="shared" si="36"/>
        <v>78Laborers and HelpersMale</v>
      </c>
      <c r="F588" s="11">
        <f t="shared" si="39"/>
        <v>116</v>
      </c>
      <c r="G588" s="11" t="str">
        <f t="shared" si="38"/>
        <v>116Laborers and Helpers</v>
      </c>
    </row>
    <row r="589" spans="1:7" x14ac:dyDescent="0.3">
      <c r="A589" s="42">
        <v>33800</v>
      </c>
      <c r="B589" s="18" t="s">
        <v>27</v>
      </c>
      <c r="C589" s="18" t="s">
        <v>39</v>
      </c>
      <c r="D589" s="11">
        <f t="shared" si="37"/>
        <v>79</v>
      </c>
      <c r="E589" s="11" t="str">
        <f t="shared" si="36"/>
        <v>79Laborers and HelpersMale</v>
      </c>
      <c r="F589" s="11">
        <f t="shared" si="39"/>
        <v>117</v>
      </c>
      <c r="G589" s="11" t="str">
        <f t="shared" si="38"/>
        <v>117Laborers and Helpers</v>
      </c>
    </row>
    <row r="590" spans="1:7" x14ac:dyDescent="0.3">
      <c r="A590" s="42">
        <v>35526.400000000001</v>
      </c>
      <c r="B590" s="18" t="s">
        <v>27</v>
      </c>
      <c r="C590" s="18" t="s">
        <v>39</v>
      </c>
      <c r="D590" s="11">
        <f t="shared" si="37"/>
        <v>80</v>
      </c>
      <c r="E590" s="11" t="str">
        <f t="shared" si="36"/>
        <v>80Laborers and HelpersMale</v>
      </c>
      <c r="F590" s="11">
        <f t="shared" si="39"/>
        <v>118</v>
      </c>
      <c r="G590" s="11" t="str">
        <f t="shared" si="38"/>
        <v>118Laborers and Helpers</v>
      </c>
    </row>
    <row r="591" spans="1:7" x14ac:dyDescent="0.3">
      <c r="A591" s="42">
        <v>34985.599999999999</v>
      </c>
      <c r="B591" s="18" t="s">
        <v>27</v>
      </c>
      <c r="C591" s="18" t="s">
        <v>39</v>
      </c>
      <c r="D591" s="11">
        <f t="shared" si="37"/>
        <v>81</v>
      </c>
      <c r="E591" s="11" t="str">
        <f t="shared" si="36"/>
        <v>81Laborers and HelpersMale</v>
      </c>
      <c r="F591" s="11">
        <f t="shared" si="39"/>
        <v>119</v>
      </c>
      <c r="G591" s="11" t="str">
        <f t="shared" si="38"/>
        <v>119Laborers and Helpers</v>
      </c>
    </row>
    <row r="592" spans="1:7" x14ac:dyDescent="0.3">
      <c r="A592" s="42">
        <v>36400</v>
      </c>
      <c r="B592" s="18" t="s">
        <v>27</v>
      </c>
      <c r="C592" s="18" t="s">
        <v>39</v>
      </c>
      <c r="D592" s="11">
        <f t="shared" si="37"/>
        <v>82</v>
      </c>
      <c r="E592" s="11" t="str">
        <f t="shared" si="36"/>
        <v>82Laborers and HelpersMale</v>
      </c>
      <c r="F592" s="11">
        <f t="shared" si="39"/>
        <v>120</v>
      </c>
      <c r="G592" s="11" t="str">
        <f t="shared" si="38"/>
        <v>120Laborers and Helpers</v>
      </c>
    </row>
    <row r="593" spans="1:7" x14ac:dyDescent="0.3">
      <c r="A593" s="42">
        <v>33280</v>
      </c>
      <c r="B593" s="18" t="s">
        <v>27</v>
      </c>
      <c r="C593" s="18" t="s">
        <v>39</v>
      </c>
      <c r="D593" s="11">
        <f t="shared" si="37"/>
        <v>83</v>
      </c>
      <c r="E593" s="11" t="str">
        <f t="shared" si="36"/>
        <v>83Laborers and HelpersMale</v>
      </c>
      <c r="F593" s="11">
        <f t="shared" si="39"/>
        <v>121</v>
      </c>
      <c r="G593" s="11" t="str">
        <f t="shared" si="38"/>
        <v>121Laborers and Helpers</v>
      </c>
    </row>
    <row r="594" spans="1:7" x14ac:dyDescent="0.3">
      <c r="A594" s="42">
        <v>34756.800000000003</v>
      </c>
      <c r="B594" s="18" t="s">
        <v>27</v>
      </c>
      <c r="C594" s="18" t="s">
        <v>39</v>
      </c>
      <c r="D594" s="11">
        <f t="shared" si="37"/>
        <v>84</v>
      </c>
      <c r="E594" s="11" t="str">
        <f t="shared" si="36"/>
        <v>84Laborers and HelpersMale</v>
      </c>
      <c r="F594" s="11">
        <f t="shared" si="39"/>
        <v>122</v>
      </c>
      <c r="G594" s="11" t="str">
        <f t="shared" si="38"/>
        <v>122Laborers and Helpers</v>
      </c>
    </row>
    <row r="595" spans="1:7" x14ac:dyDescent="0.3">
      <c r="A595" s="42">
        <v>34444.800000000003</v>
      </c>
      <c r="B595" s="18" t="s">
        <v>27</v>
      </c>
      <c r="C595" s="18" t="s">
        <v>39</v>
      </c>
      <c r="D595" s="11">
        <f t="shared" si="37"/>
        <v>85</v>
      </c>
      <c r="E595" s="11" t="str">
        <f t="shared" si="36"/>
        <v>85Laborers and HelpersMale</v>
      </c>
      <c r="F595" s="11">
        <f t="shared" si="39"/>
        <v>123</v>
      </c>
      <c r="G595" s="11" t="str">
        <f t="shared" si="38"/>
        <v>123Laborers and Helpers</v>
      </c>
    </row>
    <row r="596" spans="1:7" x14ac:dyDescent="0.3">
      <c r="A596" s="42">
        <v>28912</v>
      </c>
      <c r="B596" s="18" t="s">
        <v>27</v>
      </c>
      <c r="C596" s="18" t="s">
        <v>39</v>
      </c>
      <c r="D596" s="11">
        <f t="shared" si="37"/>
        <v>86</v>
      </c>
      <c r="E596" s="11" t="str">
        <f t="shared" si="36"/>
        <v>86Laborers and HelpersMale</v>
      </c>
      <c r="F596" s="11">
        <f t="shared" si="39"/>
        <v>124</v>
      </c>
      <c r="G596" s="11" t="str">
        <f t="shared" si="38"/>
        <v>124Laborers and Helpers</v>
      </c>
    </row>
    <row r="597" spans="1:7" x14ac:dyDescent="0.3">
      <c r="A597" s="42">
        <v>37252.800000000003</v>
      </c>
      <c r="B597" s="18" t="s">
        <v>27</v>
      </c>
      <c r="C597" s="18" t="s">
        <v>39</v>
      </c>
      <c r="D597" s="11">
        <f t="shared" si="37"/>
        <v>87</v>
      </c>
      <c r="E597" s="11" t="str">
        <f t="shared" si="36"/>
        <v>87Laborers and HelpersMale</v>
      </c>
      <c r="F597" s="11">
        <f t="shared" si="39"/>
        <v>125</v>
      </c>
      <c r="G597" s="11" t="str">
        <f t="shared" si="38"/>
        <v>125Laborers and Helpers</v>
      </c>
    </row>
    <row r="598" spans="1:7" x14ac:dyDescent="0.3">
      <c r="A598" s="42">
        <v>25480</v>
      </c>
      <c r="B598" s="18" t="s">
        <v>27</v>
      </c>
      <c r="C598" s="18" t="s">
        <v>39</v>
      </c>
      <c r="D598" s="11">
        <f t="shared" si="37"/>
        <v>88</v>
      </c>
      <c r="E598" s="11" t="str">
        <f t="shared" si="36"/>
        <v>88Laborers and HelpersMale</v>
      </c>
      <c r="F598" s="11">
        <f t="shared" si="39"/>
        <v>126</v>
      </c>
      <c r="G598" s="11" t="str">
        <f t="shared" si="38"/>
        <v>126Laborers and Helpers</v>
      </c>
    </row>
    <row r="599" spans="1:7" x14ac:dyDescent="0.3">
      <c r="A599" s="42">
        <v>25480</v>
      </c>
      <c r="B599" s="18" t="s">
        <v>27</v>
      </c>
      <c r="C599" s="18" t="s">
        <v>39</v>
      </c>
      <c r="D599" s="11">
        <f t="shared" si="37"/>
        <v>89</v>
      </c>
      <c r="E599" s="11" t="str">
        <f t="shared" si="36"/>
        <v>89Laborers and HelpersMale</v>
      </c>
      <c r="F599" s="11">
        <f t="shared" si="39"/>
        <v>127</v>
      </c>
      <c r="G599" s="11" t="str">
        <f t="shared" si="38"/>
        <v>127Laborers and Helpers</v>
      </c>
    </row>
    <row r="600" spans="1:7" x14ac:dyDescent="0.3">
      <c r="A600" s="42">
        <v>23025.599999999999</v>
      </c>
      <c r="B600" s="18" t="s">
        <v>27</v>
      </c>
      <c r="C600" s="18" t="s">
        <v>39</v>
      </c>
      <c r="D600" s="11">
        <f t="shared" si="37"/>
        <v>90</v>
      </c>
      <c r="E600" s="11" t="str">
        <f t="shared" si="36"/>
        <v>90Laborers and HelpersMale</v>
      </c>
      <c r="F600" s="11">
        <f t="shared" si="39"/>
        <v>128</v>
      </c>
      <c r="G600" s="11" t="str">
        <f t="shared" si="38"/>
        <v>128Laborers and Helpers</v>
      </c>
    </row>
    <row r="601" spans="1:7" x14ac:dyDescent="0.3">
      <c r="A601" s="42">
        <v>23400</v>
      </c>
      <c r="B601" s="18" t="s">
        <v>27</v>
      </c>
      <c r="C601" s="18" t="s">
        <v>39</v>
      </c>
      <c r="D601" s="11">
        <f t="shared" si="37"/>
        <v>91</v>
      </c>
      <c r="E601" s="11" t="str">
        <f t="shared" si="36"/>
        <v>91Laborers and HelpersMale</v>
      </c>
      <c r="F601" s="11">
        <f t="shared" si="39"/>
        <v>129</v>
      </c>
      <c r="G601" s="11" t="str">
        <f t="shared" si="38"/>
        <v>129Laborers and Helpers</v>
      </c>
    </row>
    <row r="602" spans="1:7" x14ac:dyDescent="0.3">
      <c r="A602" s="42">
        <v>23400</v>
      </c>
      <c r="B602" s="18" t="s">
        <v>27</v>
      </c>
      <c r="C602" s="18" t="s">
        <v>39</v>
      </c>
      <c r="D602" s="11">
        <f t="shared" si="37"/>
        <v>92</v>
      </c>
      <c r="E602" s="11" t="str">
        <f t="shared" si="36"/>
        <v>92Laborers and HelpersMale</v>
      </c>
      <c r="F602" s="11">
        <f t="shared" si="39"/>
        <v>130</v>
      </c>
      <c r="G602" s="11" t="str">
        <f t="shared" si="38"/>
        <v>130Laborers and Helpers</v>
      </c>
    </row>
    <row r="603" spans="1:7" x14ac:dyDescent="0.3">
      <c r="A603" s="42">
        <v>24440</v>
      </c>
      <c r="B603" s="18" t="s">
        <v>27</v>
      </c>
      <c r="C603" s="18" t="s">
        <v>39</v>
      </c>
      <c r="D603" s="11">
        <f t="shared" si="37"/>
        <v>93</v>
      </c>
      <c r="E603" s="11" t="str">
        <f t="shared" si="36"/>
        <v>93Laborers and HelpersMale</v>
      </c>
      <c r="F603" s="11">
        <f t="shared" si="39"/>
        <v>131</v>
      </c>
      <c r="G603" s="11" t="str">
        <f t="shared" si="38"/>
        <v>131Laborers and Helpers</v>
      </c>
    </row>
    <row r="604" spans="1:7" x14ac:dyDescent="0.3">
      <c r="A604" s="42">
        <v>24440</v>
      </c>
      <c r="B604" s="18" t="s">
        <v>27</v>
      </c>
      <c r="C604" s="18" t="s">
        <v>39</v>
      </c>
      <c r="D604" s="11">
        <f t="shared" si="37"/>
        <v>94</v>
      </c>
      <c r="E604" s="11" t="str">
        <f t="shared" si="36"/>
        <v>94Laborers and HelpersMale</v>
      </c>
      <c r="F604" s="11">
        <f t="shared" si="39"/>
        <v>132</v>
      </c>
      <c r="G604" s="11" t="str">
        <f t="shared" si="38"/>
        <v>132Laborers and Helpers</v>
      </c>
    </row>
    <row r="605" spans="1:7" x14ac:dyDescent="0.3">
      <c r="A605" s="42">
        <v>23920</v>
      </c>
      <c r="B605" s="18" t="s">
        <v>27</v>
      </c>
      <c r="C605" s="18" t="s">
        <v>39</v>
      </c>
      <c r="D605" s="11">
        <f t="shared" si="37"/>
        <v>95</v>
      </c>
      <c r="E605" s="11" t="str">
        <f t="shared" si="36"/>
        <v>95Laborers and HelpersMale</v>
      </c>
      <c r="F605" s="11">
        <f t="shared" si="39"/>
        <v>133</v>
      </c>
      <c r="G605" s="11" t="str">
        <f t="shared" si="38"/>
        <v>133Laborers and Helpers</v>
      </c>
    </row>
    <row r="606" spans="1:7" x14ac:dyDescent="0.3">
      <c r="A606" s="42">
        <v>23400</v>
      </c>
      <c r="B606" s="18" t="s">
        <v>27</v>
      </c>
      <c r="C606" s="18" t="s">
        <v>39</v>
      </c>
      <c r="D606" s="11">
        <f t="shared" si="37"/>
        <v>96</v>
      </c>
      <c r="E606" s="11" t="str">
        <f t="shared" si="36"/>
        <v>96Laborers and HelpersMale</v>
      </c>
      <c r="F606" s="11">
        <f t="shared" si="39"/>
        <v>134</v>
      </c>
      <c r="G606" s="11" t="str">
        <f t="shared" si="38"/>
        <v>134Laborers and Helpers</v>
      </c>
    </row>
    <row r="607" spans="1:7" x14ac:dyDescent="0.3">
      <c r="A607" s="42">
        <v>26374.400000000001</v>
      </c>
      <c r="B607" s="18" t="s">
        <v>27</v>
      </c>
      <c r="C607" s="18" t="s">
        <v>39</v>
      </c>
      <c r="D607" s="11">
        <f t="shared" si="37"/>
        <v>97</v>
      </c>
      <c r="E607" s="11" t="str">
        <f t="shared" si="36"/>
        <v>97Laborers and HelpersMale</v>
      </c>
      <c r="F607" s="11">
        <f t="shared" si="39"/>
        <v>135</v>
      </c>
      <c r="G607" s="11" t="str">
        <f t="shared" si="38"/>
        <v>135Laborers and Helpers</v>
      </c>
    </row>
    <row r="608" spans="1:7" x14ac:dyDescent="0.3">
      <c r="A608" s="42">
        <v>22880</v>
      </c>
      <c r="B608" s="18" t="s">
        <v>27</v>
      </c>
      <c r="C608" s="18" t="s">
        <v>39</v>
      </c>
      <c r="D608" s="11">
        <f t="shared" si="37"/>
        <v>98</v>
      </c>
      <c r="E608" s="11" t="str">
        <f t="shared" si="36"/>
        <v>98Laborers and HelpersMale</v>
      </c>
      <c r="F608" s="11">
        <f t="shared" si="39"/>
        <v>136</v>
      </c>
      <c r="G608" s="11" t="str">
        <f t="shared" si="38"/>
        <v>136Laborers and Helpers</v>
      </c>
    </row>
    <row r="609" spans="1:7" x14ac:dyDescent="0.3">
      <c r="A609" s="42">
        <v>21840</v>
      </c>
      <c r="B609" s="18" t="s">
        <v>27</v>
      </c>
      <c r="C609" s="18" t="s">
        <v>39</v>
      </c>
      <c r="D609" s="11">
        <f t="shared" si="37"/>
        <v>99</v>
      </c>
      <c r="E609" s="11" t="str">
        <f t="shared" si="36"/>
        <v>99Laborers and HelpersMale</v>
      </c>
      <c r="F609" s="11">
        <f t="shared" si="39"/>
        <v>137</v>
      </c>
      <c r="G609" s="11" t="str">
        <f t="shared" si="38"/>
        <v>137Laborers and Helpers</v>
      </c>
    </row>
    <row r="610" spans="1:7" x14ac:dyDescent="0.3">
      <c r="A610" s="42">
        <v>24440</v>
      </c>
      <c r="B610" s="18" t="s">
        <v>27</v>
      </c>
      <c r="C610" s="18" t="s">
        <v>39</v>
      </c>
      <c r="D610" s="11">
        <f t="shared" si="37"/>
        <v>100</v>
      </c>
      <c r="E610" s="11" t="str">
        <f t="shared" si="36"/>
        <v>100Laborers and HelpersMale</v>
      </c>
      <c r="F610" s="11">
        <f t="shared" si="39"/>
        <v>138</v>
      </c>
      <c r="G610" s="11" t="str">
        <f t="shared" si="38"/>
        <v>138Laborers and Helpers</v>
      </c>
    </row>
    <row r="611" spans="1:7" x14ac:dyDescent="0.3">
      <c r="A611" s="42">
        <v>35526.400000000001</v>
      </c>
      <c r="B611" s="18" t="s">
        <v>27</v>
      </c>
      <c r="C611" s="18" t="s">
        <v>39</v>
      </c>
      <c r="D611" s="11">
        <f t="shared" si="37"/>
        <v>101</v>
      </c>
      <c r="E611" s="11" t="str">
        <f t="shared" si="36"/>
        <v>101Laborers and HelpersMale</v>
      </c>
      <c r="F611" s="11">
        <f t="shared" si="39"/>
        <v>139</v>
      </c>
      <c r="G611" s="11" t="str">
        <f t="shared" si="38"/>
        <v>139Laborers and Helpers</v>
      </c>
    </row>
    <row r="612" spans="1:7" x14ac:dyDescent="0.3">
      <c r="A612" s="42">
        <v>33280</v>
      </c>
      <c r="B612" s="18" t="s">
        <v>27</v>
      </c>
      <c r="C612" s="18" t="s">
        <v>39</v>
      </c>
      <c r="D612" s="11">
        <f t="shared" si="37"/>
        <v>102</v>
      </c>
      <c r="E612" s="11" t="str">
        <f t="shared" si="36"/>
        <v>102Laborers and HelpersMale</v>
      </c>
      <c r="F612" s="11">
        <f t="shared" si="39"/>
        <v>140</v>
      </c>
      <c r="G612" s="11" t="str">
        <f t="shared" si="38"/>
        <v>140Laborers and Helpers</v>
      </c>
    </row>
    <row r="613" spans="1:7" x14ac:dyDescent="0.3">
      <c r="A613" s="42">
        <v>22880</v>
      </c>
      <c r="B613" s="18" t="s">
        <v>27</v>
      </c>
      <c r="C613" s="18" t="s">
        <v>39</v>
      </c>
      <c r="D613" s="11">
        <f t="shared" si="37"/>
        <v>103</v>
      </c>
      <c r="E613" s="11" t="str">
        <f t="shared" si="36"/>
        <v>103Laborers and HelpersMale</v>
      </c>
      <c r="F613" s="11">
        <f t="shared" si="39"/>
        <v>141</v>
      </c>
      <c r="G613" s="11" t="str">
        <f t="shared" si="38"/>
        <v>141Laborers and Helpers</v>
      </c>
    </row>
    <row r="614" spans="1:7" x14ac:dyDescent="0.3">
      <c r="A614" s="42">
        <v>24960</v>
      </c>
      <c r="B614" s="18" t="s">
        <v>27</v>
      </c>
      <c r="C614" s="18" t="s">
        <v>39</v>
      </c>
      <c r="D614" s="11">
        <f t="shared" si="37"/>
        <v>104</v>
      </c>
      <c r="E614" s="11" t="str">
        <f t="shared" si="36"/>
        <v>104Laborers and HelpersMale</v>
      </c>
      <c r="F614" s="11">
        <f t="shared" si="39"/>
        <v>142</v>
      </c>
      <c r="G614" s="11" t="str">
        <f t="shared" si="38"/>
        <v>142Laborers and Helpers</v>
      </c>
    </row>
    <row r="615" spans="1:7" x14ac:dyDescent="0.3">
      <c r="A615" s="42">
        <v>20800</v>
      </c>
      <c r="B615" s="18" t="s">
        <v>25</v>
      </c>
      <c r="C615" s="18" t="s">
        <v>38</v>
      </c>
      <c r="D615" s="11">
        <f t="shared" si="37"/>
        <v>1</v>
      </c>
      <c r="E615" s="11" t="str">
        <f t="shared" si="36"/>
        <v>1OperativesFemale</v>
      </c>
      <c r="F615" s="11">
        <f t="shared" si="39"/>
        <v>1</v>
      </c>
      <c r="G615" s="11" t="str">
        <f t="shared" si="38"/>
        <v>1Operatives</v>
      </c>
    </row>
    <row r="616" spans="1:7" x14ac:dyDescent="0.3">
      <c r="A616" s="42">
        <v>32158.1</v>
      </c>
      <c r="B616" s="18" t="s">
        <v>25</v>
      </c>
      <c r="C616" s="18" t="s">
        <v>38</v>
      </c>
      <c r="D616" s="11">
        <f t="shared" si="37"/>
        <v>2</v>
      </c>
      <c r="E616" s="11" t="str">
        <f t="shared" si="36"/>
        <v>2OperativesFemale</v>
      </c>
      <c r="F616" s="11">
        <f t="shared" si="39"/>
        <v>2</v>
      </c>
      <c r="G616" s="11" t="str">
        <f t="shared" si="38"/>
        <v>2Operatives</v>
      </c>
    </row>
    <row r="617" spans="1:7" x14ac:dyDescent="0.3">
      <c r="A617" s="42">
        <v>30305.599999999999</v>
      </c>
      <c r="B617" s="18" t="s">
        <v>25</v>
      </c>
      <c r="C617" s="18" t="s">
        <v>38</v>
      </c>
      <c r="D617" s="11">
        <f t="shared" si="37"/>
        <v>3</v>
      </c>
      <c r="E617" s="11" t="str">
        <f t="shared" si="36"/>
        <v>3OperativesFemale</v>
      </c>
      <c r="F617" s="11">
        <f t="shared" si="39"/>
        <v>3</v>
      </c>
      <c r="G617" s="11" t="str">
        <f t="shared" si="38"/>
        <v>3Operatives</v>
      </c>
    </row>
    <row r="618" spans="1:7" x14ac:dyDescent="0.3">
      <c r="A618" s="42">
        <v>28600</v>
      </c>
      <c r="B618" s="18" t="s">
        <v>25</v>
      </c>
      <c r="C618" s="18" t="s">
        <v>38</v>
      </c>
      <c r="D618" s="11">
        <f t="shared" si="37"/>
        <v>4</v>
      </c>
      <c r="E618" s="11" t="str">
        <f t="shared" si="36"/>
        <v>4OperativesFemale</v>
      </c>
      <c r="F618" s="11">
        <f t="shared" si="39"/>
        <v>4</v>
      </c>
      <c r="G618" s="11" t="str">
        <f t="shared" si="38"/>
        <v>4Operatives</v>
      </c>
    </row>
    <row r="619" spans="1:7" x14ac:dyDescent="0.3">
      <c r="A619" s="42">
        <v>34944</v>
      </c>
      <c r="B619" s="18" t="s">
        <v>25</v>
      </c>
      <c r="C619" s="18" t="s">
        <v>38</v>
      </c>
      <c r="D619" s="11">
        <f t="shared" si="37"/>
        <v>5</v>
      </c>
      <c r="E619" s="11" t="str">
        <f t="shared" si="36"/>
        <v>5OperativesFemale</v>
      </c>
      <c r="F619" s="11">
        <f t="shared" si="39"/>
        <v>5</v>
      </c>
      <c r="G619" s="11" t="str">
        <f t="shared" si="38"/>
        <v>5Operatives</v>
      </c>
    </row>
    <row r="620" spans="1:7" x14ac:dyDescent="0.3">
      <c r="A620" s="42">
        <v>27872</v>
      </c>
      <c r="B620" s="18" t="s">
        <v>25</v>
      </c>
      <c r="C620" s="18" t="s">
        <v>38</v>
      </c>
      <c r="D620" s="11">
        <f t="shared" si="37"/>
        <v>6</v>
      </c>
      <c r="E620" s="11" t="str">
        <f t="shared" si="36"/>
        <v>6OperativesFemale</v>
      </c>
      <c r="F620" s="11">
        <f t="shared" si="39"/>
        <v>6</v>
      </c>
      <c r="G620" s="11" t="str">
        <f t="shared" si="38"/>
        <v>6Operatives</v>
      </c>
    </row>
    <row r="621" spans="1:7" x14ac:dyDescent="0.3">
      <c r="A621" s="42">
        <v>31345.599999999999</v>
      </c>
      <c r="B621" s="18" t="s">
        <v>25</v>
      </c>
      <c r="C621" s="18" t="s">
        <v>38</v>
      </c>
      <c r="D621" s="11">
        <f t="shared" si="37"/>
        <v>7</v>
      </c>
      <c r="E621" s="11" t="str">
        <f t="shared" si="36"/>
        <v>7OperativesFemale</v>
      </c>
      <c r="F621" s="11">
        <f t="shared" si="39"/>
        <v>7</v>
      </c>
      <c r="G621" s="11" t="str">
        <f t="shared" si="38"/>
        <v>7Operatives</v>
      </c>
    </row>
    <row r="622" spans="1:7" x14ac:dyDescent="0.3">
      <c r="A622" s="42">
        <v>25584</v>
      </c>
      <c r="B622" s="18" t="s">
        <v>25</v>
      </c>
      <c r="C622" s="18" t="s">
        <v>38</v>
      </c>
      <c r="D622" s="11">
        <f t="shared" si="37"/>
        <v>8</v>
      </c>
      <c r="E622" s="11" t="str">
        <f t="shared" si="36"/>
        <v>8OperativesFemale</v>
      </c>
      <c r="F622" s="11">
        <f t="shared" si="39"/>
        <v>8</v>
      </c>
      <c r="G622" s="11" t="str">
        <f t="shared" si="38"/>
        <v>8Operatives</v>
      </c>
    </row>
    <row r="623" spans="1:7" x14ac:dyDescent="0.3">
      <c r="A623" s="42">
        <v>25896</v>
      </c>
      <c r="B623" s="18" t="s">
        <v>25</v>
      </c>
      <c r="C623" s="18" t="s">
        <v>38</v>
      </c>
      <c r="D623" s="11">
        <f t="shared" si="37"/>
        <v>9</v>
      </c>
      <c r="E623" s="11" t="str">
        <f t="shared" si="36"/>
        <v>9OperativesFemale</v>
      </c>
      <c r="F623" s="11">
        <f t="shared" si="39"/>
        <v>9</v>
      </c>
      <c r="G623" s="11" t="str">
        <f t="shared" si="38"/>
        <v>9Operatives</v>
      </c>
    </row>
    <row r="624" spans="1:7" x14ac:dyDescent="0.3">
      <c r="A624" s="42">
        <v>24544</v>
      </c>
      <c r="B624" s="18" t="s">
        <v>25</v>
      </c>
      <c r="C624" s="18" t="s">
        <v>38</v>
      </c>
      <c r="D624" s="11">
        <f t="shared" si="37"/>
        <v>10</v>
      </c>
      <c r="E624" s="11" t="str">
        <f t="shared" si="36"/>
        <v>10OperativesFemale</v>
      </c>
      <c r="F624" s="11">
        <f t="shared" si="39"/>
        <v>10</v>
      </c>
      <c r="G624" s="11" t="str">
        <f t="shared" si="38"/>
        <v>10Operatives</v>
      </c>
    </row>
    <row r="625" spans="1:7" x14ac:dyDescent="0.3">
      <c r="A625" s="42">
        <v>21528</v>
      </c>
      <c r="B625" s="18" t="s">
        <v>25</v>
      </c>
      <c r="C625" s="18" t="s">
        <v>38</v>
      </c>
      <c r="D625" s="11">
        <f t="shared" si="37"/>
        <v>11</v>
      </c>
      <c r="E625" s="11" t="str">
        <f t="shared" si="36"/>
        <v>11OperativesFemale</v>
      </c>
      <c r="F625" s="11">
        <f t="shared" si="39"/>
        <v>11</v>
      </c>
      <c r="G625" s="11" t="str">
        <f t="shared" si="38"/>
        <v>11Operatives</v>
      </c>
    </row>
    <row r="626" spans="1:7" x14ac:dyDescent="0.3">
      <c r="A626" s="42">
        <v>31241.599999999999</v>
      </c>
      <c r="B626" s="18" t="s">
        <v>25</v>
      </c>
      <c r="C626" s="18" t="s">
        <v>38</v>
      </c>
      <c r="D626" s="11">
        <f t="shared" si="37"/>
        <v>12</v>
      </c>
      <c r="E626" s="11" t="str">
        <f t="shared" si="36"/>
        <v>12OperativesFemale</v>
      </c>
      <c r="F626" s="11">
        <f t="shared" si="39"/>
        <v>12</v>
      </c>
      <c r="G626" s="11" t="str">
        <f t="shared" si="38"/>
        <v>12Operatives</v>
      </c>
    </row>
    <row r="627" spans="1:7" x14ac:dyDescent="0.3">
      <c r="A627" s="42">
        <v>22880</v>
      </c>
      <c r="B627" s="18" t="s">
        <v>25</v>
      </c>
      <c r="C627" s="18" t="s">
        <v>38</v>
      </c>
      <c r="D627" s="11">
        <f t="shared" si="37"/>
        <v>13</v>
      </c>
      <c r="E627" s="11" t="str">
        <f t="shared" si="36"/>
        <v>13OperativesFemale</v>
      </c>
      <c r="F627" s="11">
        <f t="shared" si="39"/>
        <v>13</v>
      </c>
      <c r="G627" s="11" t="str">
        <f t="shared" si="38"/>
        <v>13Operatives</v>
      </c>
    </row>
    <row r="628" spans="1:7" x14ac:dyDescent="0.3">
      <c r="A628" s="42">
        <v>21632</v>
      </c>
      <c r="B628" s="18" t="s">
        <v>25</v>
      </c>
      <c r="C628" s="18" t="s">
        <v>38</v>
      </c>
      <c r="D628" s="11">
        <f t="shared" si="37"/>
        <v>14</v>
      </c>
      <c r="E628" s="11" t="str">
        <f t="shared" si="36"/>
        <v>14OperativesFemale</v>
      </c>
      <c r="F628" s="11">
        <f t="shared" si="39"/>
        <v>14</v>
      </c>
      <c r="G628" s="11" t="str">
        <f t="shared" si="38"/>
        <v>14Operatives</v>
      </c>
    </row>
    <row r="629" spans="1:7" x14ac:dyDescent="0.3">
      <c r="A629" s="42">
        <v>22880</v>
      </c>
      <c r="B629" s="18" t="s">
        <v>25</v>
      </c>
      <c r="C629" s="18" t="s">
        <v>38</v>
      </c>
      <c r="D629" s="11">
        <f t="shared" si="37"/>
        <v>15</v>
      </c>
      <c r="E629" s="11" t="str">
        <f t="shared" si="36"/>
        <v>15OperativesFemale</v>
      </c>
      <c r="F629" s="11">
        <f t="shared" si="39"/>
        <v>15</v>
      </c>
      <c r="G629" s="11" t="str">
        <f t="shared" si="38"/>
        <v>15Operatives</v>
      </c>
    </row>
    <row r="630" spans="1:7" x14ac:dyDescent="0.3">
      <c r="A630" s="42">
        <v>26104</v>
      </c>
      <c r="B630" s="18" t="s">
        <v>25</v>
      </c>
      <c r="C630" s="18" t="s">
        <v>38</v>
      </c>
      <c r="D630" s="11">
        <f t="shared" si="37"/>
        <v>16</v>
      </c>
      <c r="E630" s="11" t="str">
        <f t="shared" si="36"/>
        <v>16OperativesFemale</v>
      </c>
      <c r="F630" s="11">
        <f t="shared" si="39"/>
        <v>16</v>
      </c>
      <c r="G630" s="11" t="str">
        <f t="shared" si="38"/>
        <v>16Operatives</v>
      </c>
    </row>
    <row r="631" spans="1:7" x14ac:dyDescent="0.3">
      <c r="A631" s="42">
        <v>23504</v>
      </c>
      <c r="B631" s="18" t="s">
        <v>25</v>
      </c>
      <c r="C631" s="18" t="s">
        <v>38</v>
      </c>
      <c r="D631" s="11">
        <f t="shared" si="37"/>
        <v>17</v>
      </c>
      <c r="E631" s="11" t="str">
        <f t="shared" si="36"/>
        <v>17OperativesFemale</v>
      </c>
      <c r="F631" s="11">
        <f t="shared" si="39"/>
        <v>17</v>
      </c>
      <c r="G631" s="11" t="str">
        <f t="shared" si="38"/>
        <v>17Operatives</v>
      </c>
    </row>
    <row r="632" spans="1:7" x14ac:dyDescent="0.3">
      <c r="A632" s="42">
        <v>29120</v>
      </c>
      <c r="B632" s="18" t="s">
        <v>25</v>
      </c>
      <c r="C632" s="18" t="s">
        <v>38</v>
      </c>
      <c r="D632" s="11">
        <f t="shared" si="37"/>
        <v>18</v>
      </c>
      <c r="E632" s="11" t="str">
        <f t="shared" si="36"/>
        <v>18OperativesFemale</v>
      </c>
      <c r="F632" s="11">
        <f t="shared" si="39"/>
        <v>18</v>
      </c>
      <c r="G632" s="11" t="str">
        <f t="shared" si="38"/>
        <v>18Operatives</v>
      </c>
    </row>
    <row r="633" spans="1:7" x14ac:dyDescent="0.3">
      <c r="A633" s="42">
        <v>30908.799999999999</v>
      </c>
      <c r="B633" s="18" t="s">
        <v>25</v>
      </c>
      <c r="C633" s="18" t="s">
        <v>38</v>
      </c>
      <c r="D633" s="11">
        <f t="shared" si="37"/>
        <v>19</v>
      </c>
      <c r="E633" s="11" t="str">
        <f t="shared" si="36"/>
        <v>19OperativesFemale</v>
      </c>
      <c r="F633" s="11">
        <f t="shared" si="39"/>
        <v>19</v>
      </c>
      <c r="G633" s="11" t="str">
        <f t="shared" si="38"/>
        <v>19Operatives</v>
      </c>
    </row>
    <row r="634" spans="1:7" x14ac:dyDescent="0.3">
      <c r="A634" s="42">
        <v>28392</v>
      </c>
      <c r="B634" s="18" t="s">
        <v>25</v>
      </c>
      <c r="C634" s="18" t="s">
        <v>38</v>
      </c>
      <c r="D634" s="11">
        <f t="shared" si="37"/>
        <v>20</v>
      </c>
      <c r="E634" s="11" t="str">
        <f t="shared" si="36"/>
        <v>20OperativesFemale</v>
      </c>
      <c r="F634" s="11">
        <f t="shared" si="39"/>
        <v>20</v>
      </c>
      <c r="G634" s="11" t="str">
        <f t="shared" si="38"/>
        <v>20Operatives</v>
      </c>
    </row>
    <row r="635" spans="1:7" x14ac:dyDescent="0.3">
      <c r="A635" s="42">
        <v>31200</v>
      </c>
      <c r="B635" s="18" t="s">
        <v>25</v>
      </c>
      <c r="C635" s="18" t="s">
        <v>38</v>
      </c>
      <c r="D635" s="11">
        <f t="shared" si="37"/>
        <v>21</v>
      </c>
      <c r="E635" s="11" t="str">
        <f t="shared" si="36"/>
        <v>21OperativesFemale</v>
      </c>
      <c r="F635" s="11">
        <f t="shared" si="39"/>
        <v>21</v>
      </c>
      <c r="G635" s="11" t="str">
        <f t="shared" si="38"/>
        <v>21Operatives</v>
      </c>
    </row>
    <row r="636" spans="1:7" x14ac:dyDescent="0.3">
      <c r="A636" s="42">
        <v>22880</v>
      </c>
      <c r="B636" s="18" t="s">
        <v>25</v>
      </c>
      <c r="C636" s="18" t="s">
        <v>38</v>
      </c>
      <c r="D636" s="11">
        <f t="shared" si="37"/>
        <v>22</v>
      </c>
      <c r="E636" s="11" t="str">
        <f t="shared" si="36"/>
        <v>22OperativesFemale</v>
      </c>
      <c r="F636" s="11">
        <f t="shared" si="39"/>
        <v>22</v>
      </c>
      <c r="G636" s="11" t="str">
        <f t="shared" si="38"/>
        <v>22Operatives</v>
      </c>
    </row>
    <row r="637" spans="1:7" x14ac:dyDescent="0.3">
      <c r="A637" s="42">
        <v>27040</v>
      </c>
      <c r="B637" s="18" t="s">
        <v>25</v>
      </c>
      <c r="C637" s="18" t="s">
        <v>38</v>
      </c>
      <c r="D637" s="11">
        <f t="shared" si="37"/>
        <v>23</v>
      </c>
      <c r="E637" s="11" t="str">
        <f t="shared" si="36"/>
        <v>23OperativesFemale</v>
      </c>
      <c r="F637" s="11">
        <f t="shared" si="39"/>
        <v>23</v>
      </c>
      <c r="G637" s="11" t="str">
        <f t="shared" si="38"/>
        <v>23Operatives</v>
      </c>
    </row>
    <row r="638" spans="1:7" x14ac:dyDescent="0.3">
      <c r="A638" s="42">
        <v>30908.799999999999</v>
      </c>
      <c r="B638" s="18" t="s">
        <v>25</v>
      </c>
      <c r="C638" s="18" t="s">
        <v>38</v>
      </c>
      <c r="D638" s="11">
        <f t="shared" si="37"/>
        <v>24</v>
      </c>
      <c r="E638" s="11" t="str">
        <f t="shared" si="36"/>
        <v>24OperativesFemale</v>
      </c>
      <c r="F638" s="11">
        <f t="shared" si="39"/>
        <v>24</v>
      </c>
      <c r="G638" s="11" t="str">
        <f t="shared" si="38"/>
        <v>24Operatives</v>
      </c>
    </row>
    <row r="639" spans="1:7" x14ac:dyDescent="0.3">
      <c r="A639" s="42">
        <v>27040</v>
      </c>
      <c r="B639" s="18" t="s">
        <v>25</v>
      </c>
      <c r="C639" s="18" t="s">
        <v>38</v>
      </c>
      <c r="D639" s="11">
        <f t="shared" si="37"/>
        <v>25</v>
      </c>
      <c r="E639" s="11" t="str">
        <f t="shared" si="36"/>
        <v>25OperativesFemale</v>
      </c>
      <c r="F639" s="11">
        <f t="shared" si="39"/>
        <v>25</v>
      </c>
      <c r="G639" s="11" t="str">
        <f t="shared" si="38"/>
        <v>25Operatives</v>
      </c>
    </row>
    <row r="640" spans="1:7" x14ac:dyDescent="0.3">
      <c r="A640" s="42">
        <v>27144</v>
      </c>
      <c r="B640" s="18" t="s">
        <v>25</v>
      </c>
      <c r="C640" s="18" t="s">
        <v>38</v>
      </c>
      <c r="D640" s="11">
        <f t="shared" si="37"/>
        <v>26</v>
      </c>
      <c r="E640" s="11" t="str">
        <f t="shared" si="36"/>
        <v>26OperativesFemale</v>
      </c>
      <c r="F640" s="11">
        <f t="shared" si="39"/>
        <v>26</v>
      </c>
      <c r="G640" s="11" t="str">
        <f t="shared" si="38"/>
        <v>26Operatives</v>
      </c>
    </row>
    <row r="641" spans="1:7" x14ac:dyDescent="0.3">
      <c r="A641" s="42">
        <v>41600</v>
      </c>
      <c r="B641" s="18" t="s">
        <v>25</v>
      </c>
      <c r="C641" s="18" t="s">
        <v>38</v>
      </c>
      <c r="D641" s="11">
        <f t="shared" si="37"/>
        <v>27</v>
      </c>
      <c r="E641" s="11" t="str">
        <f t="shared" si="36"/>
        <v>27OperativesFemale</v>
      </c>
      <c r="F641" s="11">
        <f t="shared" si="39"/>
        <v>27</v>
      </c>
      <c r="G641" s="11" t="str">
        <f t="shared" si="38"/>
        <v>27Operatives</v>
      </c>
    </row>
    <row r="642" spans="1:7" x14ac:dyDescent="0.3">
      <c r="A642" s="42">
        <v>34632</v>
      </c>
      <c r="B642" s="18" t="s">
        <v>25</v>
      </c>
      <c r="C642" s="18" t="s">
        <v>38</v>
      </c>
      <c r="D642" s="11">
        <f t="shared" si="37"/>
        <v>28</v>
      </c>
      <c r="E642" s="11" t="str">
        <f t="shared" si="36"/>
        <v>28OperativesFemale</v>
      </c>
      <c r="F642" s="11">
        <f t="shared" si="39"/>
        <v>28</v>
      </c>
      <c r="G642" s="11" t="str">
        <f t="shared" si="38"/>
        <v>28Operatives</v>
      </c>
    </row>
    <row r="643" spans="1:7" x14ac:dyDescent="0.3">
      <c r="A643" s="42">
        <v>28828.799999999999</v>
      </c>
      <c r="B643" s="18" t="s">
        <v>25</v>
      </c>
      <c r="C643" s="18" t="s">
        <v>38</v>
      </c>
      <c r="D643" s="11">
        <f t="shared" si="37"/>
        <v>29</v>
      </c>
      <c r="E643" s="11" t="str">
        <f t="shared" si="36"/>
        <v>29OperativesFemale</v>
      </c>
      <c r="F643" s="11">
        <f t="shared" si="39"/>
        <v>29</v>
      </c>
      <c r="G643" s="11" t="str">
        <f t="shared" si="38"/>
        <v>29Operatives</v>
      </c>
    </row>
    <row r="644" spans="1:7" x14ac:dyDescent="0.3">
      <c r="A644" s="42">
        <v>36504</v>
      </c>
      <c r="B644" s="18" t="s">
        <v>25</v>
      </c>
      <c r="C644" s="18" t="s">
        <v>38</v>
      </c>
      <c r="D644" s="11">
        <f t="shared" si="37"/>
        <v>30</v>
      </c>
      <c r="E644" s="11" t="str">
        <f t="shared" ref="E644:E707" si="40">D644&amp;B644&amp;C644</f>
        <v>30OperativesFemale</v>
      </c>
      <c r="F644" s="11">
        <f t="shared" si="39"/>
        <v>30</v>
      </c>
      <c r="G644" s="11" t="str">
        <f t="shared" si="38"/>
        <v>30Operatives</v>
      </c>
    </row>
    <row r="645" spans="1:7" x14ac:dyDescent="0.3">
      <c r="A645" s="42">
        <v>29764.799999999999</v>
      </c>
      <c r="B645" s="18" t="s">
        <v>25</v>
      </c>
      <c r="C645" s="18" t="s">
        <v>38</v>
      </c>
      <c r="D645" s="11">
        <f t="shared" ref="D645:D708" si="41">IF(B645&amp;C645=B644&amp;C644,D644+1,1)</f>
        <v>31</v>
      </c>
      <c r="E645" s="11" t="str">
        <f t="shared" si="40"/>
        <v>31OperativesFemale</v>
      </c>
      <c r="F645" s="11">
        <f t="shared" si="39"/>
        <v>31</v>
      </c>
      <c r="G645" s="11" t="str">
        <f t="shared" ref="G645:G708" si="42">F645&amp;B645</f>
        <v>31Operatives</v>
      </c>
    </row>
    <row r="646" spans="1:7" x14ac:dyDescent="0.3">
      <c r="A646" s="42">
        <v>25542.400000000001</v>
      </c>
      <c r="B646" s="18" t="s">
        <v>25</v>
      </c>
      <c r="C646" s="18" t="s">
        <v>38</v>
      </c>
      <c r="D646" s="11">
        <f t="shared" si="41"/>
        <v>32</v>
      </c>
      <c r="E646" s="11" t="str">
        <f t="shared" si="40"/>
        <v>32OperativesFemale</v>
      </c>
      <c r="F646" s="11">
        <f t="shared" ref="F646:F709" si="43">IF(B646=B645,F645+1,1)</f>
        <v>32</v>
      </c>
      <c r="G646" s="11" t="str">
        <f t="shared" si="42"/>
        <v>32Operatives</v>
      </c>
    </row>
    <row r="647" spans="1:7" x14ac:dyDescent="0.3">
      <c r="A647" s="42">
        <v>30264</v>
      </c>
      <c r="B647" s="18" t="s">
        <v>25</v>
      </c>
      <c r="C647" s="18" t="s">
        <v>38</v>
      </c>
      <c r="D647" s="11">
        <f t="shared" si="41"/>
        <v>33</v>
      </c>
      <c r="E647" s="11" t="str">
        <f t="shared" si="40"/>
        <v>33OperativesFemale</v>
      </c>
      <c r="F647" s="11">
        <f t="shared" si="43"/>
        <v>33</v>
      </c>
      <c r="G647" s="11" t="str">
        <f t="shared" si="42"/>
        <v>33Operatives</v>
      </c>
    </row>
    <row r="648" spans="1:7" x14ac:dyDescent="0.3">
      <c r="A648" s="42">
        <v>24024</v>
      </c>
      <c r="B648" s="18" t="s">
        <v>25</v>
      </c>
      <c r="C648" s="18" t="s">
        <v>38</v>
      </c>
      <c r="D648" s="11">
        <f t="shared" si="41"/>
        <v>34</v>
      </c>
      <c r="E648" s="11" t="str">
        <f t="shared" si="40"/>
        <v>34OperativesFemale</v>
      </c>
      <c r="F648" s="11">
        <f t="shared" si="43"/>
        <v>34</v>
      </c>
      <c r="G648" s="11" t="str">
        <f t="shared" si="42"/>
        <v>34Operatives</v>
      </c>
    </row>
    <row r="649" spans="1:7" x14ac:dyDescent="0.3">
      <c r="A649" s="42">
        <v>25334.400000000001</v>
      </c>
      <c r="B649" s="18" t="s">
        <v>25</v>
      </c>
      <c r="C649" s="18" t="s">
        <v>38</v>
      </c>
      <c r="D649" s="11">
        <f t="shared" si="41"/>
        <v>35</v>
      </c>
      <c r="E649" s="11" t="str">
        <f t="shared" si="40"/>
        <v>35OperativesFemale</v>
      </c>
      <c r="F649" s="11">
        <f t="shared" si="43"/>
        <v>35</v>
      </c>
      <c r="G649" s="11" t="str">
        <f t="shared" si="42"/>
        <v>35Operatives</v>
      </c>
    </row>
    <row r="650" spans="1:7" x14ac:dyDescent="0.3">
      <c r="A650" s="42">
        <v>23192</v>
      </c>
      <c r="B650" s="18" t="s">
        <v>25</v>
      </c>
      <c r="C650" s="18" t="s">
        <v>38</v>
      </c>
      <c r="D650" s="11">
        <f t="shared" si="41"/>
        <v>36</v>
      </c>
      <c r="E650" s="11" t="str">
        <f t="shared" si="40"/>
        <v>36OperativesFemale</v>
      </c>
      <c r="F650" s="11">
        <f t="shared" si="43"/>
        <v>36</v>
      </c>
      <c r="G650" s="11" t="str">
        <f t="shared" si="42"/>
        <v>36Operatives</v>
      </c>
    </row>
    <row r="651" spans="1:7" x14ac:dyDescent="0.3">
      <c r="A651" s="42">
        <v>22880</v>
      </c>
      <c r="B651" s="18" t="s">
        <v>25</v>
      </c>
      <c r="C651" s="18" t="s">
        <v>38</v>
      </c>
      <c r="D651" s="11">
        <f t="shared" si="41"/>
        <v>37</v>
      </c>
      <c r="E651" s="11" t="str">
        <f t="shared" si="40"/>
        <v>37OperativesFemale</v>
      </c>
      <c r="F651" s="11">
        <f t="shared" si="43"/>
        <v>37</v>
      </c>
      <c r="G651" s="11" t="str">
        <f t="shared" si="42"/>
        <v>37Operatives</v>
      </c>
    </row>
    <row r="652" spans="1:7" x14ac:dyDescent="0.3">
      <c r="A652" s="42">
        <v>20800</v>
      </c>
      <c r="B652" s="18" t="s">
        <v>25</v>
      </c>
      <c r="C652" s="18" t="s">
        <v>38</v>
      </c>
      <c r="D652" s="11">
        <f t="shared" si="41"/>
        <v>38</v>
      </c>
      <c r="E652" s="11" t="str">
        <f t="shared" si="40"/>
        <v>38OperativesFemale</v>
      </c>
      <c r="F652" s="11">
        <f t="shared" si="43"/>
        <v>38</v>
      </c>
      <c r="G652" s="11" t="str">
        <f t="shared" si="42"/>
        <v>38Operatives</v>
      </c>
    </row>
    <row r="653" spans="1:7" x14ac:dyDescent="0.3">
      <c r="A653" s="42">
        <v>22880</v>
      </c>
      <c r="B653" s="18" t="s">
        <v>25</v>
      </c>
      <c r="C653" s="18" t="s">
        <v>38</v>
      </c>
      <c r="D653" s="11">
        <f t="shared" si="41"/>
        <v>39</v>
      </c>
      <c r="E653" s="11" t="str">
        <f t="shared" si="40"/>
        <v>39OperativesFemale</v>
      </c>
      <c r="F653" s="11">
        <f t="shared" si="43"/>
        <v>39</v>
      </c>
      <c r="G653" s="11" t="str">
        <f t="shared" si="42"/>
        <v>39Operatives</v>
      </c>
    </row>
    <row r="654" spans="1:7" x14ac:dyDescent="0.3">
      <c r="A654" s="42">
        <v>22880</v>
      </c>
      <c r="B654" s="18" t="s">
        <v>25</v>
      </c>
      <c r="C654" s="18" t="s">
        <v>38</v>
      </c>
      <c r="D654" s="11">
        <f t="shared" si="41"/>
        <v>40</v>
      </c>
      <c r="E654" s="11" t="str">
        <f t="shared" si="40"/>
        <v>40OperativesFemale</v>
      </c>
      <c r="F654" s="11">
        <f t="shared" si="43"/>
        <v>40</v>
      </c>
      <c r="G654" s="11" t="str">
        <f t="shared" si="42"/>
        <v>40Operatives</v>
      </c>
    </row>
    <row r="655" spans="1:7" x14ac:dyDescent="0.3">
      <c r="A655" s="42">
        <v>22880</v>
      </c>
      <c r="B655" s="18" t="s">
        <v>25</v>
      </c>
      <c r="C655" s="18" t="s">
        <v>38</v>
      </c>
      <c r="D655" s="11">
        <f t="shared" si="41"/>
        <v>41</v>
      </c>
      <c r="E655" s="11" t="str">
        <f t="shared" si="40"/>
        <v>41OperativesFemale</v>
      </c>
      <c r="F655" s="11">
        <f t="shared" si="43"/>
        <v>41</v>
      </c>
      <c r="G655" s="11" t="str">
        <f t="shared" si="42"/>
        <v>41Operatives</v>
      </c>
    </row>
    <row r="656" spans="1:7" x14ac:dyDescent="0.3">
      <c r="A656" s="42">
        <v>22880</v>
      </c>
      <c r="B656" s="18" t="s">
        <v>25</v>
      </c>
      <c r="C656" s="18" t="s">
        <v>38</v>
      </c>
      <c r="D656" s="11">
        <f t="shared" si="41"/>
        <v>42</v>
      </c>
      <c r="E656" s="11" t="str">
        <f t="shared" si="40"/>
        <v>42OperativesFemale</v>
      </c>
      <c r="F656" s="11">
        <f t="shared" si="43"/>
        <v>42</v>
      </c>
      <c r="G656" s="11" t="str">
        <f t="shared" si="42"/>
        <v>42Operatives</v>
      </c>
    </row>
    <row r="657" spans="1:7" x14ac:dyDescent="0.3">
      <c r="A657" s="42">
        <v>22880</v>
      </c>
      <c r="B657" s="18" t="s">
        <v>25</v>
      </c>
      <c r="C657" s="18" t="s">
        <v>38</v>
      </c>
      <c r="D657" s="11">
        <f t="shared" si="41"/>
        <v>43</v>
      </c>
      <c r="E657" s="11" t="str">
        <f t="shared" si="40"/>
        <v>43OperativesFemale</v>
      </c>
      <c r="F657" s="11">
        <f t="shared" si="43"/>
        <v>43</v>
      </c>
      <c r="G657" s="11" t="str">
        <f t="shared" si="42"/>
        <v>43Operatives</v>
      </c>
    </row>
    <row r="658" spans="1:7" x14ac:dyDescent="0.3">
      <c r="A658" s="42">
        <v>27040</v>
      </c>
      <c r="B658" s="18" t="s">
        <v>25</v>
      </c>
      <c r="C658" s="18" t="s">
        <v>38</v>
      </c>
      <c r="D658" s="11">
        <f t="shared" si="41"/>
        <v>44</v>
      </c>
      <c r="E658" s="11" t="str">
        <f t="shared" si="40"/>
        <v>44OperativesFemale</v>
      </c>
      <c r="F658" s="11">
        <f t="shared" si="43"/>
        <v>44</v>
      </c>
      <c r="G658" s="11" t="str">
        <f t="shared" si="42"/>
        <v>44Operatives</v>
      </c>
    </row>
    <row r="659" spans="1:7" x14ac:dyDescent="0.3">
      <c r="A659" s="42">
        <v>27996.799999999999</v>
      </c>
      <c r="B659" s="18" t="s">
        <v>25</v>
      </c>
      <c r="C659" s="18" t="s">
        <v>38</v>
      </c>
      <c r="D659" s="11">
        <f t="shared" si="41"/>
        <v>45</v>
      </c>
      <c r="E659" s="11" t="str">
        <f t="shared" si="40"/>
        <v>45OperativesFemale</v>
      </c>
      <c r="F659" s="11">
        <f t="shared" si="43"/>
        <v>45</v>
      </c>
      <c r="G659" s="11" t="str">
        <f t="shared" si="42"/>
        <v>45Operatives</v>
      </c>
    </row>
    <row r="660" spans="1:7" x14ac:dyDescent="0.3">
      <c r="A660" s="42">
        <v>34070.400000000001</v>
      </c>
      <c r="B660" s="18" t="s">
        <v>25</v>
      </c>
      <c r="C660" s="18" t="s">
        <v>39</v>
      </c>
      <c r="D660" s="11">
        <f t="shared" si="41"/>
        <v>1</v>
      </c>
      <c r="E660" s="11" t="str">
        <f t="shared" si="40"/>
        <v>1OperativesMale</v>
      </c>
      <c r="F660" s="11">
        <f t="shared" si="43"/>
        <v>46</v>
      </c>
      <c r="G660" s="11" t="str">
        <f t="shared" si="42"/>
        <v>46Operatives</v>
      </c>
    </row>
    <row r="661" spans="1:7" x14ac:dyDescent="0.3">
      <c r="A661" s="42">
        <v>31200</v>
      </c>
      <c r="B661" s="18" t="s">
        <v>25</v>
      </c>
      <c r="C661" s="18" t="s">
        <v>39</v>
      </c>
      <c r="D661" s="11">
        <f t="shared" si="41"/>
        <v>2</v>
      </c>
      <c r="E661" s="11" t="str">
        <f t="shared" si="40"/>
        <v>2OperativesMale</v>
      </c>
      <c r="F661" s="11">
        <f t="shared" si="43"/>
        <v>47</v>
      </c>
      <c r="G661" s="11" t="str">
        <f t="shared" si="42"/>
        <v>47Operatives</v>
      </c>
    </row>
    <row r="662" spans="1:7" x14ac:dyDescent="0.3">
      <c r="A662" s="42">
        <v>20800</v>
      </c>
      <c r="B662" s="18" t="s">
        <v>25</v>
      </c>
      <c r="C662" s="18" t="s">
        <v>39</v>
      </c>
      <c r="D662" s="11">
        <f t="shared" si="41"/>
        <v>3</v>
      </c>
      <c r="E662" s="11" t="str">
        <f t="shared" si="40"/>
        <v>3OperativesMale</v>
      </c>
      <c r="F662" s="11">
        <f t="shared" si="43"/>
        <v>48</v>
      </c>
      <c r="G662" s="11" t="str">
        <f t="shared" si="42"/>
        <v>48Operatives</v>
      </c>
    </row>
    <row r="663" spans="1:7" x14ac:dyDescent="0.3">
      <c r="A663" s="42">
        <v>22984</v>
      </c>
      <c r="B663" s="18" t="s">
        <v>25</v>
      </c>
      <c r="C663" s="18" t="s">
        <v>39</v>
      </c>
      <c r="D663" s="11">
        <f t="shared" si="41"/>
        <v>4</v>
      </c>
      <c r="E663" s="11" t="str">
        <f t="shared" si="40"/>
        <v>4OperativesMale</v>
      </c>
      <c r="F663" s="11">
        <f t="shared" si="43"/>
        <v>49</v>
      </c>
      <c r="G663" s="11" t="str">
        <f t="shared" si="42"/>
        <v>49Operatives</v>
      </c>
    </row>
    <row r="664" spans="1:7" x14ac:dyDescent="0.3">
      <c r="A664" s="42">
        <v>31408</v>
      </c>
      <c r="B664" s="18" t="s">
        <v>25</v>
      </c>
      <c r="C664" s="18" t="s">
        <v>39</v>
      </c>
      <c r="D664" s="11">
        <f t="shared" si="41"/>
        <v>5</v>
      </c>
      <c r="E664" s="11" t="str">
        <f t="shared" si="40"/>
        <v>5OperativesMale</v>
      </c>
      <c r="F664" s="11">
        <f t="shared" si="43"/>
        <v>50</v>
      </c>
      <c r="G664" s="11" t="str">
        <f t="shared" si="42"/>
        <v>50Operatives</v>
      </c>
    </row>
    <row r="665" spans="1:7" x14ac:dyDescent="0.3">
      <c r="A665" s="42">
        <v>21840</v>
      </c>
      <c r="B665" s="18" t="s">
        <v>25</v>
      </c>
      <c r="C665" s="18" t="s">
        <v>39</v>
      </c>
      <c r="D665" s="11">
        <f t="shared" si="41"/>
        <v>6</v>
      </c>
      <c r="E665" s="11" t="str">
        <f t="shared" si="40"/>
        <v>6OperativesMale</v>
      </c>
      <c r="F665" s="11">
        <f t="shared" si="43"/>
        <v>51</v>
      </c>
      <c r="G665" s="11" t="str">
        <f t="shared" si="42"/>
        <v>51Operatives</v>
      </c>
    </row>
    <row r="666" spans="1:7" x14ac:dyDescent="0.3">
      <c r="A666" s="42">
        <v>26998.400000000001</v>
      </c>
      <c r="B666" s="18" t="s">
        <v>25</v>
      </c>
      <c r="C666" s="18" t="s">
        <v>39</v>
      </c>
      <c r="D666" s="11">
        <f t="shared" si="41"/>
        <v>7</v>
      </c>
      <c r="E666" s="11" t="str">
        <f t="shared" si="40"/>
        <v>7OperativesMale</v>
      </c>
      <c r="F666" s="11">
        <f t="shared" si="43"/>
        <v>52</v>
      </c>
      <c r="G666" s="11" t="str">
        <f t="shared" si="42"/>
        <v>52Operatives</v>
      </c>
    </row>
    <row r="667" spans="1:7" x14ac:dyDescent="0.3">
      <c r="A667" s="42">
        <v>22048</v>
      </c>
      <c r="B667" s="18" t="s">
        <v>25</v>
      </c>
      <c r="C667" s="18" t="s">
        <v>39</v>
      </c>
      <c r="D667" s="11">
        <f t="shared" si="41"/>
        <v>8</v>
      </c>
      <c r="E667" s="11" t="str">
        <f t="shared" si="40"/>
        <v>8OperativesMale</v>
      </c>
      <c r="F667" s="11">
        <f t="shared" si="43"/>
        <v>53</v>
      </c>
      <c r="G667" s="11" t="str">
        <f t="shared" si="42"/>
        <v>53Operatives</v>
      </c>
    </row>
    <row r="668" spans="1:7" x14ac:dyDescent="0.3">
      <c r="A668" s="42">
        <v>21320</v>
      </c>
      <c r="B668" s="18" t="s">
        <v>25</v>
      </c>
      <c r="C668" s="18" t="s">
        <v>39</v>
      </c>
      <c r="D668" s="11">
        <f t="shared" si="41"/>
        <v>9</v>
      </c>
      <c r="E668" s="11" t="str">
        <f t="shared" si="40"/>
        <v>9OperativesMale</v>
      </c>
      <c r="F668" s="11">
        <f t="shared" si="43"/>
        <v>54</v>
      </c>
      <c r="G668" s="11" t="str">
        <f t="shared" si="42"/>
        <v>54Operatives</v>
      </c>
    </row>
    <row r="669" spans="1:7" x14ac:dyDescent="0.3">
      <c r="A669" s="42">
        <v>19760</v>
      </c>
      <c r="B669" s="18" t="s">
        <v>25</v>
      </c>
      <c r="C669" s="18" t="s">
        <v>39</v>
      </c>
      <c r="D669" s="11">
        <f t="shared" si="41"/>
        <v>10</v>
      </c>
      <c r="E669" s="11" t="str">
        <f t="shared" si="40"/>
        <v>10OperativesMale</v>
      </c>
      <c r="F669" s="11">
        <f t="shared" si="43"/>
        <v>55</v>
      </c>
      <c r="G669" s="11" t="str">
        <f t="shared" si="42"/>
        <v>55Operatives</v>
      </c>
    </row>
    <row r="670" spans="1:7" x14ac:dyDescent="0.3">
      <c r="A670" s="42">
        <v>22880</v>
      </c>
      <c r="B670" s="18" t="s">
        <v>25</v>
      </c>
      <c r="C670" s="18" t="s">
        <v>39</v>
      </c>
      <c r="D670" s="11">
        <f t="shared" si="41"/>
        <v>11</v>
      </c>
      <c r="E670" s="11" t="str">
        <f t="shared" si="40"/>
        <v>11OperativesMale</v>
      </c>
      <c r="F670" s="11">
        <f t="shared" si="43"/>
        <v>56</v>
      </c>
      <c r="G670" s="11" t="str">
        <f t="shared" si="42"/>
        <v>56Operatives</v>
      </c>
    </row>
    <row r="671" spans="1:7" x14ac:dyDescent="0.3">
      <c r="A671" s="42">
        <v>22880</v>
      </c>
      <c r="B671" s="18" t="s">
        <v>25</v>
      </c>
      <c r="C671" s="18" t="s">
        <v>39</v>
      </c>
      <c r="D671" s="11">
        <f t="shared" si="41"/>
        <v>12</v>
      </c>
      <c r="E671" s="11" t="str">
        <f t="shared" si="40"/>
        <v>12OperativesMale</v>
      </c>
      <c r="F671" s="11">
        <f t="shared" si="43"/>
        <v>57</v>
      </c>
      <c r="G671" s="11" t="str">
        <f t="shared" si="42"/>
        <v>57Operatives</v>
      </c>
    </row>
    <row r="672" spans="1:7" x14ac:dyDescent="0.3">
      <c r="A672" s="42">
        <v>22880</v>
      </c>
      <c r="B672" s="18" t="s">
        <v>25</v>
      </c>
      <c r="C672" s="18" t="s">
        <v>39</v>
      </c>
      <c r="D672" s="11">
        <f t="shared" si="41"/>
        <v>13</v>
      </c>
      <c r="E672" s="11" t="str">
        <f t="shared" si="40"/>
        <v>13OperativesMale</v>
      </c>
      <c r="F672" s="11">
        <f t="shared" si="43"/>
        <v>58</v>
      </c>
      <c r="G672" s="11" t="str">
        <f t="shared" si="42"/>
        <v>58Operatives</v>
      </c>
    </row>
    <row r="673" spans="1:7" x14ac:dyDescent="0.3">
      <c r="A673" s="42">
        <v>24128</v>
      </c>
      <c r="B673" s="18" t="s">
        <v>25</v>
      </c>
      <c r="C673" s="18" t="s">
        <v>39</v>
      </c>
      <c r="D673" s="11">
        <f t="shared" si="41"/>
        <v>14</v>
      </c>
      <c r="E673" s="11" t="str">
        <f t="shared" si="40"/>
        <v>14OperativesMale</v>
      </c>
      <c r="F673" s="11">
        <f t="shared" si="43"/>
        <v>59</v>
      </c>
      <c r="G673" s="11" t="str">
        <f t="shared" si="42"/>
        <v>59Operatives</v>
      </c>
    </row>
    <row r="674" spans="1:7" x14ac:dyDescent="0.3">
      <c r="A674" s="42">
        <v>23816</v>
      </c>
      <c r="B674" s="18" t="s">
        <v>25</v>
      </c>
      <c r="C674" s="18" t="s">
        <v>39</v>
      </c>
      <c r="D674" s="11">
        <f t="shared" si="41"/>
        <v>15</v>
      </c>
      <c r="E674" s="11" t="str">
        <f t="shared" si="40"/>
        <v>15OperativesMale</v>
      </c>
      <c r="F674" s="11">
        <f t="shared" si="43"/>
        <v>60</v>
      </c>
      <c r="G674" s="11" t="str">
        <f t="shared" si="42"/>
        <v>60Operatives</v>
      </c>
    </row>
    <row r="675" spans="1:7" x14ac:dyDescent="0.3">
      <c r="A675" s="42">
        <v>23400</v>
      </c>
      <c r="B675" s="18" t="s">
        <v>25</v>
      </c>
      <c r="C675" s="18" t="s">
        <v>39</v>
      </c>
      <c r="D675" s="11">
        <f t="shared" si="41"/>
        <v>16</v>
      </c>
      <c r="E675" s="11" t="str">
        <f t="shared" si="40"/>
        <v>16OperativesMale</v>
      </c>
      <c r="F675" s="11">
        <f t="shared" si="43"/>
        <v>61</v>
      </c>
      <c r="G675" s="11" t="str">
        <f t="shared" si="42"/>
        <v>61Operatives</v>
      </c>
    </row>
    <row r="676" spans="1:7" x14ac:dyDescent="0.3">
      <c r="A676" s="42">
        <v>22880</v>
      </c>
      <c r="B676" s="18" t="s">
        <v>25</v>
      </c>
      <c r="C676" s="18" t="s">
        <v>39</v>
      </c>
      <c r="D676" s="11">
        <f t="shared" si="41"/>
        <v>17</v>
      </c>
      <c r="E676" s="11" t="str">
        <f t="shared" si="40"/>
        <v>17OperativesMale</v>
      </c>
      <c r="F676" s="11">
        <f t="shared" si="43"/>
        <v>62</v>
      </c>
      <c r="G676" s="11" t="str">
        <f t="shared" si="42"/>
        <v>62Operatives</v>
      </c>
    </row>
    <row r="677" spans="1:7" x14ac:dyDescent="0.3">
      <c r="A677" s="42">
        <v>22880</v>
      </c>
      <c r="B677" s="18" t="s">
        <v>25</v>
      </c>
      <c r="C677" s="18" t="s">
        <v>39</v>
      </c>
      <c r="D677" s="11">
        <f t="shared" si="41"/>
        <v>18</v>
      </c>
      <c r="E677" s="11" t="str">
        <f t="shared" si="40"/>
        <v>18OperativesMale</v>
      </c>
      <c r="F677" s="11">
        <f t="shared" si="43"/>
        <v>63</v>
      </c>
      <c r="G677" s="11" t="str">
        <f t="shared" si="42"/>
        <v>63Operatives</v>
      </c>
    </row>
    <row r="678" spans="1:7" x14ac:dyDescent="0.3">
      <c r="A678" s="42">
        <v>24960</v>
      </c>
      <c r="B678" s="18" t="s">
        <v>25</v>
      </c>
      <c r="C678" s="18" t="s">
        <v>39</v>
      </c>
      <c r="D678" s="11">
        <f t="shared" si="41"/>
        <v>19</v>
      </c>
      <c r="E678" s="11" t="str">
        <f t="shared" si="40"/>
        <v>19OperativesMale</v>
      </c>
      <c r="F678" s="11">
        <f t="shared" si="43"/>
        <v>64</v>
      </c>
      <c r="G678" s="11" t="str">
        <f t="shared" si="42"/>
        <v>64Operatives</v>
      </c>
    </row>
    <row r="679" spans="1:7" x14ac:dyDescent="0.3">
      <c r="A679" s="42">
        <v>33280</v>
      </c>
      <c r="B679" s="18" t="s">
        <v>25</v>
      </c>
      <c r="C679" s="18" t="s">
        <v>39</v>
      </c>
      <c r="D679" s="11">
        <f t="shared" si="41"/>
        <v>20</v>
      </c>
      <c r="E679" s="11" t="str">
        <f t="shared" si="40"/>
        <v>20OperativesMale</v>
      </c>
      <c r="F679" s="11">
        <f t="shared" si="43"/>
        <v>65</v>
      </c>
      <c r="G679" s="11" t="str">
        <f t="shared" si="42"/>
        <v>65Operatives</v>
      </c>
    </row>
    <row r="680" spans="1:7" x14ac:dyDescent="0.3">
      <c r="A680" s="42">
        <v>24960</v>
      </c>
      <c r="B680" s="18" t="s">
        <v>25</v>
      </c>
      <c r="C680" s="18" t="s">
        <v>39</v>
      </c>
      <c r="D680" s="11">
        <f t="shared" si="41"/>
        <v>21</v>
      </c>
      <c r="E680" s="11" t="str">
        <f t="shared" si="40"/>
        <v>21OperativesMale</v>
      </c>
      <c r="F680" s="11">
        <f t="shared" si="43"/>
        <v>66</v>
      </c>
      <c r="G680" s="11" t="str">
        <f t="shared" si="42"/>
        <v>66Operatives</v>
      </c>
    </row>
    <row r="681" spans="1:7" x14ac:dyDescent="0.3">
      <c r="A681" s="42">
        <v>95000</v>
      </c>
      <c r="B681" s="18" t="s">
        <v>26</v>
      </c>
      <c r="C681" s="18" t="s">
        <v>38</v>
      </c>
      <c r="D681" s="11">
        <f t="shared" si="41"/>
        <v>1</v>
      </c>
      <c r="E681" s="11" t="str">
        <f t="shared" si="40"/>
        <v>1ProfessionalsFemale</v>
      </c>
      <c r="F681" s="11">
        <f t="shared" si="43"/>
        <v>1</v>
      </c>
      <c r="G681" s="11" t="str">
        <f t="shared" si="42"/>
        <v>1Professionals</v>
      </c>
    </row>
    <row r="682" spans="1:7" x14ac:dyDescent="0.3">
      <c r="A682" s="42">
        <v>52500</v>
      </c>
      <c r="B682" s="18" t="s">
        <v>26</v>
      </c>
      <c r="C682" s="18" t="s">
        <v>38</v>
      </c>
      <c r="D682" s="11">
        <f t="shared" si="41"/>
        <v>2</v>
      </c>
      <c r="E682" s="11" t="str">
        <f t="shared" si="40"/>
        <v>2ProfessionalsFemale</v>
      </c>
      <c r="F682" s="11">
        <f t="shared" si="43"/>
        <v>2</v>
      </c>
      <c r="G682" s="11" t="str">
        <f t="shared" si="42"/>
        <v>2Professionals</v>
      </c>
    </row>
    <row r="683" spans="1:7" x14ac:dyDescent="0.3">
      <c r="A683" s="42">
        <v>60000</v>
      </c>
      <c r="B683" s="18" t="s">
        <v>26</v>
      </c>
      <c r="C683" s="18" t="s">
        <v>38</v>
      </c>
      <c r="D683" s="11">
        <f t="shared" si="41"/>
        <v>3</v>
      </c>
      <c r="E683" s="11" t="str">
        <f t="shared" si="40"/>
        <v>3ProfessionalsFemale</v>
      </c>
      <c r="F683" s="11">
        <f t="shared" si="43"/>
        <v>3</v>
      </c>
      <c r="G683" s="11" t="str">
        <f t="shared" si="42"/>
        <v>3Professionals</v>
      </c>
    </row>
    <row r="684" spans="1:7" x14ac:dyDescent="0.3">
      <c r="A684" s="42">
        <v>28912</v>
      </c>
      <c r="B684" s="18" t="s">
        <v>26</v>
      </c>
      <c r="C684" s="18" t="s">
        <v>38</v>
      </c>
      <c r="D684" s="11">
        <f t="shared" si="41"/>
        <v>4</v>
      </c>
      <c r="E684" s="11" t="str">
        <f t="shared" si="40"/>
        <v>4ProfessionalsFemale</v>
      </c>
      <c r="F684" s="11">
        <f t="shared" si="43"/>
        <v>4</v>
      </c>
      <c r="G684" s="11" t="str">
        <f t="shared" si="42"/>
        <v>4Professionals</v>
      </c>
    </row>
    <row r="685" spans="1:7" x14ac:dyDescent="0.3">
      <c r="A685" s="42">
        <v>41210</v>
      </c>
      <c r="B685" s="18" t="s">
        <v>26</v>
      </c>
      <c r="C685" s="18" t="s">
        <v>38</v>
      </c>
      <c r="D685" s="11">
        <f t="shared" si="41"/>
        <v>5</v>
      </c>
      <c r="E685" s="11" t="str">
        <f t="shared" si="40"/>
        <v>5ProfessionalsFemale</v>
      </c>
      <c r="F685" s="11">
        <f t="shared" si="43"/>
        <v>5</v>
      </c>
      <c r="G685" s="11" t="str">
        <f t="shared" si="42"/>
        <v>5Professionals</v>
      </c>
    </row>
    <row r="686" spans="1:7" x14ac:dyDescent="0.3">
      <c r="A686" s="42">
        <v>36649.599999999999</v>
      </c>
      <c r="B686" s="18" t="s">
        <v>26</v>
      </c>
      <c r="C686" s="18" t="s">
        <v>38</v>
      </c>
      <c r="D686" s="11">
        <f t="shared" si="41"/>
        <v>6</v>
      </c>
      <c r="E686" s="11" t="str">
        <f t="shared" si="40"/>
        <v>6ProfessionalsFemale</v>
      </c>
      <c r="F686" s="11">
        <f t="shared" si="43"/>
        <v>6</v>
      </c>
      <c r="G686" s="11" t="str">
        <f t="shared" si="42"/>
        <v>6Professionals</v>
      </c>
    </row>
    <row r="687" spans="1:7" x14ac:dyDescent="0.3">
      <c r="A687" s="42">
        <v>66048</v>
      </c>
      <c r="B687" s="18" t="s">
        <v>26</v>
      </c>
      <c r="C687" s="18" t="s">
        <v>38</v>
      </c>
      <c r="D687" s="11">
        <f t="shared" si="41"/>
        <v>7</v>
      </c>
      <c r="E687" s="11" t="str">
        <f t="shared" si="40"/>
        <v>7ProfessionalsFemale</v>
      </c>
      <c r="F687" s="11">
        <f t="shared" si="43"/>
        <v>7</v>
      </c>
      <c r="G687" s="11" t="str">
        <f t="shared" si="42"/>
        <v>7Professionals</v>
      </c>
    </row>
    <row r="688" spans="1:7" x14ac:dyDescent="0.3">
      <c r="A688" s="42">
        <v>74750</v>
      </c>
      <c r="B688" s="18" t="s">
        <v>26</v>
      </c>
      <c r="C688" s="18" t="s">
        <v>38</v>
      </c>
      <c r="D688" s="11">
        <f t="shared" si="41"/>
        <v>8</v>
      </c>
      <c r="E688" s="11" t="str">
        <f t="shared" si="40"/>
        <v>8ProfessionalsFemale</v>
      </c>
      <c r="F688" s="11">
        <f t="shared" si="43"/>
        <v>8</v>
      </c>
      <c r="G688" s="11" t="str">
        <f t="shared" si="42"/>
        <v>8Professionals</v>
      </c>
    </row>
    <row r="689" spans="1:7" x14ac:dyDescent="0.3">
      <c r="A689" s="42">
        <v>93150</v>
      </c>
      <c r="B689" s="18" t="s">
        <v>26</v>
      </c>
      <c r="C689" s="18" t="s">
        <v>38</v>
      </c>
      <c r="D689" s="11">
        <f t="shared" si="41"/>
        <v>9</v>
      </c>
      <c r="E689" s="11" t="str">
        <f t="shared" si="40"/>
        <v>9ProfessionalsFemale</v>
      </c>
      <c r="F689" s="11">
        <f t="shared" si="43"/>
        <v>9</v>
      </c>
      <c r="G689" s="11" t="str">
        <f t="shared" si="42"/>
        <v>9Professionals</v>
      </c>
    </row>
    <row r="690" spans="1:7" x14ac:dyDescent="0.3">
      <c r="A690" s="42">
        <v>96220.800000000003</v>
      </c>
      <c r="B690" s="18" t="s">
        <v>26</v>
      </c>
      <c r="C690" s="18" t="s">
        <v>38</v>
      </c>
      <c r="D690" s="11">
        <f t="shared" si="41"/>
        <v>10</v>
      </c>
      <c r="E690" s="11" t="str">
        <f t="shared" si="40"/>
        <v>10ProfessionalsFemale</v>
      </c>
      <c r="F690" s="11">
        <f t="shared" si="43"/>
        <v>10</v>
      </c>
      <c r="G690" s="11" t="str">
        <f t="shared" si="42"/>
        <v>10Professionals</v>
      </c>
    </row>
    <row r="691" spans="1:7" x14ac:dyDescent="0.3">
      <c r="A691" s="42">
        <v>50917.36</v>
      </c>
      <c r="B691" s="18" t="s">
        <v>26</v>
      </c>
      <c r="C691" s="18" t="s">
        <v>38</v>
      </c>
      <c r="D691" s="11">
        <f t="shared" si="41"/>
        <v>11</v>
      </c>
      <c r="E691" s="11" t="str">
        <f t="shared" si="40"/>
        <v>11ProfessionalsFemale</v>
      </c>
      <c r="F691" s="11">
        <f t="shared" si="43"/>
        <v>11</v>
      </c>
      <c r="G691" s="11" t="str">
        <f t="shared" si="42"/>
        <v>11Professionals</v>
      </c>
    </row>
    <row r="692" spans="1:7" x14ac:dyDescent="0.3">
      <c r="A692" s="42">
        <v>38625.599999999999</v>
      </c>
      <c r="B692" s="18" t="s">
        <v>26</v>
      </c>
      <c r="C692" s="18" t="s">
        <v>38</v>
      </c>
      <c r="D692" s="11">
        <f t="shared" si="41"/>
        <v>12</v>
      </c>
      <c r="E692" s="11" t="str">
        <f t="shared" si="40"/>
        <v>12ProfessionalsFemale</v>
      </c>
      <c r="F692" s="11">
        <f t="shared" si="43"/>
        <v>12</v>
      </c>
      <c r="G692" s="11" t="str">
        <f t="shared" si="42"/>
        <v>12Professionals</v>
      </c>
    </row>
    <row r="693" spans="1:7" x14ac:dyDescent="0.3">
      <c r="A693" s="42">
        <v>55182.400000000001</v>
      </c>
      <c r="B693" s="18" t="s">
        <v>26</v>
      </c>
      <c r="C693" s="18" t="s">
        <v>38</v>
      </c>
      <c r="D693" s="11">
        <f t="shared" si="41"/>
        <v>13</v>
      </c>
      <c r="E693" s="11" t="str">
        <f t="shared" si="40"/>
        <v>13ProfessionalsFemale</v>
      </c>
      <c r="F693" s="11">
        <f t="shared" si="43"/>
        <v>13</v>
      </c>
      <c r="G693" s="11" t="str">
        <f t="shared" si="42"/>
        <v>13Professionals</v>
      </c>
    </row>
    <row r="694" spans="1:7" x14ac:dyDescent="0.3">
      <c r="A694" s="42">
        <v>112500.18</v>
      </c>
      <c r="B694" s="18" t="s">
        <v>26</v>
      </c>
      <c r="C694" s="18" t="s">
        <v>38</v>
      </c>
      <c r="D694" s="11">
        <f t="shared" si="41"/>
        <v>14</v>
      </c>
      <c r="E694" s="11" t="str">
        <f t="shared" si="40"/>
        <v>14ProfessionalsFemale</v>
      </c>
      <c r="F694" s="11">
        <f t="shared" si="43"/>
        <v>14</v>
      </c>
      <c r="G694" s="11" t="str">
        <f t="shared" si="42"/>
        <v>14Professionals</v>
      </c>
    </row>
    <row r="695" spans="1:7" x14ac:dyDescent="0.3">
      <c r="A695" s="42">
        <v>60000</v>
      </c>
      <c r="B695" s="18" t="s">
        <v>26</v>
      </c>
      <c r="C695" s="18" t="s">
        <v>38</v>
      </c>
      <c r="D695" s="11">
        <f t="shared" si="41"/>
        <v>15</v>
      </c>
      <c r="E695" s="11" t="str">
        <f t="shared" si="40"/>
        <v>15ProfessionalsFemale</v>
      </c>
      <c r="F695" s="11">
        <f t="shared" si="43"/>
        <v>15</v>
      </c>
      <c r="G695" s="11" t="str">
        <f t="shared" si="42"/>
        <v>15Professionals</v>
      </c>
    </row>
    <row r="696" spans="1:7" x14ac:dyDescent="0.3">
      <c r="A696" s="42">
        <v>53040</v>
      </c>
      <c r="B696" s="18" t="s">
        <v>26</v>
      </c>
      <c r="C696" s="18" t="s">
        <v>38</v>
      </c>
      <c r="D696" s="11">
        <f t="shared" si="41"/>
        <v>16</v>
      </c>
      <c r="E696" s="11" t="str">
        <f t="shared" si="40"/>
        <v>16ProfessionalsFemale</v>
      </c>
      <c r="F696" s="11">
        <f t="shared" si="43"/>
        <v>16</v>
      </c>
      <c r="G696" s="11" t="str">
        <f t="shared" si="42"/>
        <v>16Professionals</v>
      </c>
    </row>
    <row r="697" spans="1:7" x14ac:dyDescent="0.3">
      <c r="A697" s="42">
        <v>74000</v>
      </c>
      <c r="B697" s="18" t="s">
        <v>26</v>
      </c>
      <c r="C697" s="18" t="s">
        <v>38</v>
      </c>
      <c r="D697" s="11">
        <f t="shared" si="41"/>
        <v>17</v>
      </c>
      <c r="E697" s="11" t="str">
        <f t="shared" si="40"/>
        <v>17ProfessionalsFemale</v>
      </c>
      <c r="F697" s="11">
        <f t="shared" si="43"/>
        <v>17</v>
      </c>
      <c r="G697" s="11" t="str">
        <f t="shared" si="42"/>
        <v>17Professionals</v>
      </c>
    </row>
    <row r="698" spans="1:7" x14ac:dyDescent="0.3">
      <c r="A698" s="42">
        <v>65000</v>
      </c>
      <c r="B698" s="18" t="s">
        <v>26</v>
      </c>
      <c r="C698" s="18" t="s">
        <v>38</v>
      </c>
      <c r="D698" s="11">
        <f t="shared" si="41"/>
        <v>18</v>
      </c>
      <c r="E698" s="11" t="str">
        <f t="shared" si="40"/>
        <v>18ProfessionalsFemale</v>
      </c>
      <c r="F698" s="11">
        <f t="shared" si="43"/>
        <v>18</v>
      </c>
      <c r="G698" s="11" t="str">
        <f t="shared" si="42"/>
        <v>18Professionals</v>
      </c>
    </row>
    <row r="699" spans="1:7" x14ac:dyDescent="0.3">
      <c r="A699" s="42">
        <v>70711</v>
      </c>
      <c r="B699" s="18" t="s">
        <v>26</v>
      </c>
      <c r="C699" s="18" t="s">
        <v>38</v>
      </c>
      <c r="D699" s="11">
        <f t="shared" si="41"/>
        <v>19</v>
      </c>
      <c r="E699" s="11" t="str">
        <f t="shared" si="40"/>
        <v>19ProfessionalsFemale</v>
      </c>
      <c r="F699" s="11">
        <f t="shared" si="43"/>
        <v>19</v>
      </c>
      <c r="G699" s="11" t="str">
        <f t="shared" si="42"/>
        <v>19Professionals</v>
      </c>
    </row>
    <row r="700" spans="1:7" x14ac:dyDescent="0.3">
      <c r="A700" s="42">
        <v>75000</v>
      </c>
      <c r="B700" s="18" t="s">
        <v>26</v>
      </c>
      <c r="C700" s="18" t="s">
        <v>38</v>
      </c>
      <c r="D700" s="11">
        <f t="shared" si="41"/>
        <v>20</v>
      </c>
      <c r="E700" s="11" t="str">
        <f t="shared" si="40"/>
        <v>20ProfessionalsFemale</v>
      </c>
      <c r="F700" s="11">
        <f t="shared" si="43"/>
        <v>20</v>
      </c>
      <c r="G700" s="11" t="str">
        <f t="shared" si="42"/>
        <v>20Professionals</v>
      </c>
    </row>
    <row r="701" spans="1:7" x14ac:dyDescent="0.3">
      <c r="A701" s="42">
        <v>82800</v>
      </c>
      <c r="B701" s="18" t="s">
        <v>26</v>
      </c>
      <c r="C701" s="18" t="s">
        <v>38</v>
      </c>
      <c r="D701" s="11">
        <f t="shared" si="41"/>
        <v>21</v>
      </c>
      <c r="E701" s="11" t="str">
        <f t="shared" si="40"/>
        <v>21ProfessionalsFemale</v>
      </c>
      <c r="F701" s="11">
        <f t="shared" si="43"/>
        <v>21</v>
      </c>
      <c r="G701" s="11" t="str">
        <f t="shared" si="42"/>
        <v>21Professionals</v>
      </c>
    </row>
    <row r="702" spans="1:7" x14ac:dyDescent="0.3">
      <c r="A702" s="42">
        <v>60209.24</v>
      </c>
      <c r="B702" s="18" t="s">
        <v>26</v>
      </c>
      <c r="C702" s="18" t="s">
        <v>38</v>
      </c>
      <c r="D702" s="11">
        <f t="shared" si="41"/>
        <v>22</v>
      </c>
      <c r="E702" s="11" t="str">
        <f t="shared" si="40"/>
        <v>22ProfessionalsFemale</v>
      </c>
      <c r="F702" s="11">
        <f t="shared" si="43"/>
        <v>22</v>
      </c>
      <c r="G702" s="11" t="str">
        <f t="shared" si="42"/>
        <v>22Professionals</v>
      </c>
    </row>
    <row r="703" spans="1:7" x14ac:dyDescent="0.3">
      <c r="A703" s="42">
        <v>38916.800000000003</v>
      </c>
      <c r="B703" s="18" t="s">
        <v>26</v>
      </c>
      <c r="C703" s="18" t="s">
        <v>38</v>
      </c>
      <c r="D703" s="11">
        <f t="shared" si="41"/>
        <v>23</v>
      </c>
      <c r="E703" s="11" t="str">
        <f t="shared" si="40"/>
        <v>23ProfessionalsFemale</v>
      </c>
      <c r="F703" s="11">
        <f t="shared" si="43"/>
        <v>23</v>
      </c>
      <c r="G703" s="11" t="str">
        <f t="shared" si="42"/>
        <v>23Professionals</v>
      </c>
    </row>
    <row r="704" spans="1:7" x14ac:dyDescent="0.3">
      <c r="A704" s="42">
        <v>67003.039999999994</v>
      </c>
      <c r="B704" s="18" t="s">
        <v>26</v>
      </c>
      <c r="C704" s="18" t="s">
        <v>38</v>
      </c>
      <c r="D704" s="11">
        <f t="shared" si="41"/>
        <v>24</v>
      </c>
      <c r="E704" s="11" t="str">
        <f t="shared" si="40"/>
        <v>24ProfessionalsFemale</v>
      </c>
      <c r="F704" s="11">
        <f t="shared" si="43"/>
        <v>24</v>
      </c>
      <c r="G704" s="11" t="str">
        <f t="shared" si="42"/>
        <v>24Professionals</v>
      </c>
    </row>
    <row r="705" spans="1:7" x14ac:dyDescent="0.3">
      <c r="A705" s="42">
        <v>35006.400000000001</v>
      </c>
      <c r="B705" s="18" t="s">
        <v>26</v>
      </c>
      <c r="C705" s="18" t="s">
        <v>38</v>
      </c>
      <c r="D705" s="11">
        <f t="shared" si="41"/>
        <v>25</v>
      </c>
      <c r="E705" s="11" t="str">
        <f t="shared" si="40"/>
        <v>25ProfessionalsFemale</v>
      </c>
      <c r="F705" s="11">
        <f t="shared" si="43"/>
        <v>25</v>
      </c>
      <c r="G705" s="11" t="str">
        <f t="shared" si="42"/>
        <v>25Professionals</v>
      </c>
    </row>
    <row r="706" spans="1:7" x14ac:dyDescent="0.3">
      <c r="A706" s="42">
        <v>53248</v>
      </c>
      <c r="B706" s="18" t="s">
        <v>26</v>
      </c>
      <c r="C706" s="18" t="s">
        <v>38</v>
      </c>
      <c r="D706" s="11">
        <f t="shared" si="41"/>
        <v>26</v>
      </c>
      <c r="E706" s="11" t="str">
        <f t="shared" si="40"/>
        <v>26ProfessionalsFemale</v>
      </c>
      <c r="F706" s="11">
        <f t="shared" si="43"/>
        <v>26</v>
      </c>
      <c r="G706" s="11" t="str">
        <f t="shared" si="42"/>
        <v>26Professionals</v>
      </c>
    </row>
    <row r="707" spans="1:7" x14ac:dyDescent="0.3">
      <c r="A707" s="42">
        <v>67700</v>
      </c>
      <c r="B707" s="18" t="s">
        <v>26</v>
      </c>
      <c r="C707" s="18" t="s">
        <v>38</v>
      </c>
      <c r="D707" s="11">
        <f t="shared" si="41"/>
        <v>27</v>
      </c>
      <c r="E707" s="11" t="str">
        <f t="shared" si="40"/>
        <v>27ProfessionalsFemale</v>
      </c>
      <c r="F707" s="11">
        <f t="shared" si="43"/>
        <v>27</v>
      </c>
      <c r="G707" s="11" t="str">
        <f t="shared" si="42"/>
        <v>27Professionals</v>
      </c>
    </row>
    <row r="708" spans="1:7" x14ac:dyDescent="0.3">
      <c r="A708" s="42">
        <v>43617.599999999999</v>
      </c>
      <c r="B708" s="18" t="s">
        <v>26</v>
      </c>
      <c r="C708" s="18" t="s">
        <v>38</v>
      </c>
      <c r="D708" s="11">
        <f t="shared" si="41"/>
        <v>28</v>
      </c>
      <c r="E708" s="11" t="str">
        <f t="shared" ref="E708:E771" si="44">D708&amp;B708&amp;C708</f>
        <v>28ProfessionalsFemale</v>
      </c>
      <c r="F708" s="11">
        <f t="shared" si="43"/>
        <v>28</v>
      </c>
      <c r="G708" s="11" t="str">
        <f t="shared" si="42"/>
        <v>28Professionals</v>
      </c>
    </row>
    <row r="709" spans="1:7" x14ac:dyDescent="0.3">
      <c r="A709" s="42">
        <v>39000</v>
      </c>
      <c r="B709" s="18" t="s">
        <v>26</v>
      </c>
      <c r="C709" s="18" t="s">
        <v>38</v>
      </c>
      <c r="D709" s="11">
        <f t="shared" ref="D709:D772" si="45">IF(B709&amp;C709=B708&amp;C708,D708+1,1)</f>
        <v>29</v>
      </c>
      <c r="E709" s="11" t="str">
        <f t="shared" si="44"/>
        <v>29ProfessionalsFemale</v>
      </c>
      <c r="F709" s="11">
        <f t="shared" si="43"/>
        <v>29</v>
      </c>
      <c r="G709" s="11" t="str">
        <f t="shared" ref="G709:G772" si="46">F709&amp;B709</f>
        <v>29Professionals</v>
      </c>
    </row>
    <row r="710" spans="1:7" x14ac:dyDescent="0.3">
      <c r="A710" s="42">
        <v>68120</v>
      </c>
      <c r="B710" s="18" t="s">
        <v>26</v>
      </c>
      <c r="C710" s="18" t="s">
        <v>38</v>
      </c>
      <c r="D710" s="11">
        <f t="shared" si="45"/>
        <v>30</v>
      </c>
      <c r="E710" s="11" t="str">
        <f t="shared" si="44"/>
        <v>30ProfessionalsFemale</v>
      </c>
      <c r="F710" s="11">
        <f t="shared" ref="F710:F773" si="47">IF(B710=B709,F709+1,1)</f>
        <v>30</v>
      </c>
      <c r="G710" s="11" t="str">
        <f t="shared" si="46"/>
        <v>30Professionals</v>
      </c>
    </row>
    <row r="711" spans="1:7" x14ac:dyDescent="0.3">
      <c r="A711" s="42">
        <v>35360</v>
      </c>
      <c r="B711" s="18" t="s">
        <v>26</v>
      </c>
      <c r="C711" s="18" t="s">
        <v>38</v>
      </c>
      <c r="D711" s="11">
        <f t="shared" si="45"/>
        <v>31</v>
      </c>
      <c r="E711" s="11" t="str">
        <f t="shared" si="44"/>
        <v>31ProfessionalsFemale</v>
      </c>
      <c r="F711" s="11">
        <f t="shared" si="47"/>
        <v>31</v>
      </c>
      <c r="G711" s="11" t="str">
        <f t="shared" si="46"/>
        <v>31Professionals</v>
      </c>
    </row>
    <row r="712" spans="1:7" x14ac:dyDescent="0.3">
      <c r="A712" s="42">
        <v>37440</v>
      </c>
      <c r="B712" s="18" t="s">
        <v>26</v>
      </c>
      <c r="C712" s="18" t="s">
        <v>38</v>
      </c>
      <c r="D712" s="11">
        <f t="shared" si="45"/>
        <v>32</v>
      </c>
      <c r="E712" s="11" t="str">
        <f t="shared" si="44"/>
        <v>32ProfessionalsFemale</v>
      </c>
      <c r="F712" s="11">
        <f t="shared" si="47"/>
        <v>32</v>
      </c>
      <c r="G712" s="11" t="str">
        <f t="shared" si="46"/>
        <v>32Professionals</v>
      </c>
    </row>
    <row r="713" spans="1:7" x14ac:dyDescent="0.3">
      <c r="A713" s="42">
        <v>43992</v>
      </c>
      <c r="B713" s="18" t="s">
        <v>26</v>
      </c>
      <c r="C713" s="18" t="s">
        <v>38</v>
      </c>
      <c r="D713" s="11">
        <f t="shared" si="45"/>
        <v>33</v>
      </c>
      <c r="E713" s="11" t="str">
        <f t="shared" si="44"/>
        <v>33ProfessionalsFemale</v>
      </c>
      <c r="F713" s="11">
        <f t="shared" si="47"/>
        <v>33</v>
      </c>
      <c r="G713" s="11" t="str">
        <f t="shared" si="46"/>
        <v>33Professionals</v>
      </c>
    </row>
    <row r="714" spans="1:7" x14ac:dyDescent="0.3">
      <c r="A714" s="42">
        <v>92000</v>
      </c>
      <c r="B714" s="18" t="s">
        <v>26</v>
      </c>
      <c r="C714" s="18" t="s">
        <v>38</v>
      </c>
      <c r="D714" s="11">
        <f t="shared" si="45"/>
        <v>34</v>
      </c>
      <c r="E714" s="11" t="str">
        <f t="shared" si="44"/>
        <v>34ProfessionalsFemale</v>
      </c>
      <c r="F714" s="11">
        <f t="shared" si="47"/>
        <v>34</v>
      </c>
      <c r="G714" s="11" t="str">
        <f t="shared" si="46"/>
        <v>34Professionals</v>
      </c>
    </row>
    <row r="715" spans="1:7" x14ac:dyDescent="0.3">
      <c r="A715" s="42">
        <v>75000</v>
      </c>
      <c r="B715" s="18" t="s">
        <v>26</v>
      </c>
      <c r="C715" s="18" t="s">
        <v>38</v>
      </c>
      <c r="D715" s="11">
        <f t="shared" si="45"/>
        <v>35</v>
      </c>
      <c r="E715" s="11" t="str">
        <f t="shared" si="44"/>
        <v>35ProfessionalsFemale</v>
      </c>
      <c r="F715" s="11">
        <f t="shared" si="47"/>
        <v>35</v>
      </c>
      <c r="G715" s="11" t="str">
        <f t="shared" si="46"/>
        <v>35Professionals</v>
      </c>
    </row>
    <row r="716" spans="1:7" x14ac:dyDescent="0.3">
      <c r="A716" s="42">
        <v>81000</v>
      </c>
      <c r="B716" s="18" t="s">
        <v>26</v>
      </c>
      <c r="C716" s="18" t="s">
        <v>38</v>
      </c>
      <c r="D716" s="11">
        <f t="shared" si="45"/>
        <v>36</v>
      </c>
      <c r="E716" s="11" t="str">
        <f t="shared" si="44"/>
        <v>36ProfessionalsFemale</v>
      </c>
      <c r="F716" s="11">
        <f t="shared" si="47"/>
        <v>36</v>
      </c>
      <c r="G716" s="11" t="str">
        <f t="shared" si="46"/>
        <v>36Professionals</v>
      </c>
    </row>
    <row r="717" spans="1:7" x14ac:dyDescent="0.3">
      <c r="A717" s="42">
        <v>72674</v>
      </c>
      <c r="B717" s="18" t="s">
        <v>26</v>
      </c>
      <c r="C717" s="18" t="s">
        <v>38</v>
      </c>
      <c r="D717" s="11">
        <f t="shared" si="45"/>
        <v>37</v>
      </c>
      <c r="E717" s="11" t="str">
        <f t="shared" si="44"/>
        <v>37ProfessionalsFemale</v>
      </c>
      <c r="F717" s="11">
        <f t="shared" si="47"/>
        <v>37</v>
      </c>
      <c r="G717" s="11" t="str">
        <f t="shared" si="46"/>
        <v>37Professionals</v>
      </c>
    </row>
    <row r="718" spans="1:7" x14ac:dyDescent="0.3">
      <c r="A718" s="42">
        <v>104000</v>
      </c>
      <c r="B718" s="18" t="s">
        <v>26</v>
      </c>
      <c r="C718" s="18" t="s">
        <v>38</v>
      </c>
      <c r="D718" s="11">
        <f t="shared" si="45"/>
        <v>38</v>
      </c>
      <c r="E718" s="11" t="str">
        <f t="shared" si="44"/>
        <v>38ProfessionalsFemale</v>
      </c>
      <c r="F718" s="11">
        <f t="shared" si="47"/>
        <v>38</v>
      </c>
      <c r="G718" s="11" t="str">
        <f t="shared" si="46"/>
        <v>38Professionals</v>
      </c>
    </row>
    <row r="719" spans="1:7" x14ac:dyDescent="0.3">
      <c r="A719" s="42">
        <v>74856.289999999994</v>
      </c>
      <c r="B719" s="18" t="s">
        <v>26</v>
      </c>
      <c r="C719" s="18" t="s">
        <v>38</v>
      </c>
      <c r="D719" s="11">
        <f t="shared" si="45"/>
        <v>39</v>
      </c>
      <c r="E719" s="11" t="str">
        <f t="shared" si="44"/>
        <v>39ProfessionalsFemale</v>
      </c>
      <c r="F719" s="11">
        <f t="shared" si="47"/>
        <v>39</v>
      </c>
      <c r="G719" s="11" t="str">
        <f t="shared" si="46"/>
        <v>39Professionals</v>
      </c>
    </row>
    <row r="720" spans="1:7" x14ac:dyDescent="0.3">
      <c r="A720" s="42">
        <v>55016</v>
      </c>
      <c r="B720" s="18" t="s">
        <v>26</v>
      </c>
      <c r="C720" s="18" t="s">
        <v>38</v>
      </c>
      <c r="D720" s="11">
        <f t="shared" si="45"/>
        <v>40</v>
      </c>
      <c r="E720" s="11" t="str">
        <f t="shared" si="44"/>
        <v>40ProfessionalsFemale</v>
      </c>
      <c r="F720" s="11">
        <f t="shared" si="47"/>
        <v>40</v>
      </c>
      <c r="G720" s="11" t="str">
        <f t="shared" si="46"/>
        <v>40Professionals</v>
      </c>
    </row>
    <row r="721" spans="1:7" x14ac:dyDescent="0.3">
      <c r="A721" s="42">
        <v>60008</v>
      </c>
      <c r="B721" s="18" t="s">
        <v>26</v>
      </c>
      <c r="C721" s="18" t="s">
        <v>38</v>
      </c>
      <c r="D721" s="11">
        <f t="shared" si="45"/>
        <v>41</v>
      </c>
      <c r="E721" s="11" t="str">
        <f t="shared" si="44"/>
        <v>41ProfessionalsFemale</v>
      </c>
      <c r="F721" s="11">
        <f t="shared" si="47"/>
        <v>41</v>
      </c>
      <c r="G721" s="11" t="str">
        <f t="shared" si="46"/>
        <v>41Professionals</v>
      </c>
    </row>
    <row r="722" spans="1:7" x14ac:dyDescent="0.3">
      <c r="A722" s="42">
        <v>111500</v>
      </c>
      <c r="B722" s="18" t="s">
        <v>26</v>
      </c>
      <c r="C722" s="18" t="s">
        <v>38</v>
      </c>
      <c r="D722" s="11">
        <f t="shared" si="45"/>
        <v>42</v>
      </c>
      <c r="E722" s="11" t="str">
        <f t="shared" si="44"/>
        <v>42ProfessionalsFemale</v>
      </c>
      <c r="F722" s="11">
        <f t="shared" si="47"/>
        <v>42</v>
      </c>
      <c r="G722" s="11" t="str">
        <f t="shared" si="46"/>
        <v>42Professionals</v>
      </c>
    </row>
    <row r="723" spans="1:7" x14ac:dyDescent="0.3">
      <c r="A723" s="42">
        <v>111600</v>
      </c>
      <c r="B723" s="18" t="s">
        <v>26</v>
      </c>
      <c r="C723" s="18" t="s">
        <v>38</v>
      </c>
      <c r="D723" s="11">
        <f t="shared" si="45"/>
        <v>43</v>
      </c>
      <c r="E723" s="11" t="str">
        <f t="shared" si="44"/>
        <v>43ProfessionalsFemale</v>
      </c>
      <c r="F723" s="11">
        <f t="shared" si="47"/>
        <v>43</v>
      </c>
      <c r="G723" s="11" t="str">
        <f t="shared" si="46"/>
        <v>43Professionals</v>
      </c>
    </row>
    <row r="724" spans="1:7" x14ac:dyDescent="0.3">
      <c r="A724" s="42">
        <v>55000.14</v>
      </c>
      <c r="B724" s="18" t="s">
        <v>26</v>
      </c>
      <c r="C724" s="18" t="s">
        <v>39</v>
      </c>
      <c r="D724" s="11">
        <f t="shared" si="45"/>
        <v>1</v>
      </c>
      <c r="E724" s="11" t="str">
        <f t="shared" si="44"/>
        <v>1ProfessionalsMale</v>
      </c>
      <c r="F724" s="11">
        <f t="shared" si="47"/>
        <v>44</v>
      </c>
      <c r="G724" s="11" t="str">
        <f t="shared" si="46"/>
        <v>44Professionals</v>
      </c>
    </row>
    <row r="725" spans="1:7" x14ac:dyDescent="0.3">
      <c r="A725" s="42">
        <v>53500</v>
      </c>
      <c r="B725" s="18" t="s">
        <v>26</v>
      </c>
      <c r="C725" s="18" t="s">
        <v>39</v>
      </c>
      <c r="D725" s="11">
        <f t="shared" si="45"/>
        <v>2</v>
      </c>
      <c r="E725" s="11" t="str">
        <f t="shared" si="44"/>
        <v>2ProfessionalsMale</v>
      </c>
      <c r="F725" s="11">
        <f t="shared" si="47"/>
        <v>45</v>
      </c>
      <c r="G725" s="11" t="str">
        <f t="shared" si="46"/>
        <v>45Professionals</v>
      </c>
    </row>
    <row r="726" spans="1:7" x14ac:dyDescent="0.3">
      <c r="A726" s="42">
        <v>56000</v>
      </c>
      <c r="B726" s="18" t="s">
        <v>26</v>
      </c>
      <c r="C726" s="18" t="s">
        <v>39</v>
      </c>
      <c r="D726" s="11">
        <f t="shared" si="45"/>
        <v>3</v>
      </c>
      <c r="E726" s="11" t="str">
        <f t="shared" si="44"/>
        <v>3ProfessionalsMale</v>
      </c>
      <c r="F726" s="11">
        <f t="shared" si="47"/>
        <v>46</v>
      </c>
      <c r="G726" s="11" t="str">
        <f t="shared" si="46"/>
        <v>46Professionals</v>
      </c>
    </row>
    <row r="727" spans="1:7" x14ac:dyDescent="0.3">
      <c r="A727" s="42">
        <v>45760</v>
      </c>
      <c r="B727" s="18" t="s">
        <v>26</v>
      </c>
      <c r="C727" s="18" t="s">
        <v>39</v>
      </c>
      <c r="D727" s="11">
        <f t="shared" si="45"/>
        <v>4</v>
      </c>
      <c r="E727" s="11" t="str">
        <f t="shared" si="44"/>
        <v>4ProfessionalsMale</v>
      </c>
      <c r="F727" s="11">
        <f t="shared" si="47"/>
        <v>47</v>
      </c>
      <c r="G727" s="11" t="str">
        <f t="shared" si="46"/>
        <v>47Professionals</v>
      </c>
    </row>
    <row r="728" spans="1:7" x14ac:dyDescent="0.3">
      <c r="A728" s="42">
        <v>43838.080000000002</v>
      </c>
      <c r="B728" s="18" t="s">
        <v>26</v>
      </c>
      <c r="C728" s="18" t="s">
        <v>39</v>
      </c>
      <c r="D728" s="11">
        <f t="shared" si="45"/>
        <v>5</v>
      </c>
      <c r="E728" s="11" t="str">
        <f t="shared" si="44"/>
        <v>5ProfessionalsMale</v>
      </c>
      <c r="F728" s="11">
        <f t="shared" si="47"/>
        <v>48</v>
      </c>
      <c r="G728" s="11" t="str">
        <f t="shared" si="46"/>
        <v>48Professionals</v>
      </c>
    </row>
    <row r="729" spans="1:7" x14ac:dyDescent="0.3">
      <c r="A729" s="42">
        <v>44772</v>
      </c>
      <c r="B729" s="18" t="s">
        <v>26</v>
      </c>
      <c r="C729" s="18" t="s">
        <v>39</v>
      </c>
      <c r="D729" s="11">
        <f t="shared" si="45"/>
        <v>6</v>
      </c>
      <c r="E729" s="11" t="str">
        <f t="shared" si="44"/>
        <v>6ProfessionalsMale</v>
      </c>
      <c r="F729" s="11">
        <f t="shared" si="47"/>
        <v>49</v>
      </c>
      <c r="G729" s="11" t="str">
        <f t="shared" si="46"/>
        <v>49Professionals</v>
      </c>
    </row>
    <row r="730" spans="1:7" x14ac:dyDescent="0.3">
      <c r="A730" s="42">
        <v>40164.800000000003</v>
      </c>
      <c r="B730" s="18" t="s">
        <v>26</v>
      </c>
      <c r="C730" s="18" t="s">
        <v>39</v>
      </c>
      <c r="D730" s="11">
        <f t="shared" si="45"/>
        <v>7</v>
      </c>
      <c r="E730" s="11" t="str">
        <f t="shared" si="44"/>
        <v>7ProfessionalsMale</v>
      </c>
      <c r="F730" s="11">
        <f t="shared" si="47"/>
        <v>50</v>
      </c>
      <c r="G730" s="11" t="str">
        <f t="shared" si="46"/>
        <v>50Professionals</v>
      </c>
    </row>
    <row r="731" spans="1:7" x14ac:dyDescent="0.3">
      <c r="A731" s="42">
        <v>67000</v>
      </c>
      <c r="B731" s="18" t="s">
        <v>26</v>
      </c>
      <c r="C731" s="18" t="s">
        <v>39</v>
      </c>
      <c r="D731" s="11">
        <f t="shared" si="45"/>
        <v>8</v>
      </c>
      <c r="E731" s="11" t="str">
        <f t="shared" si="44"/>
        <v>8ProfessionalsMale</v>
      </c>
      <c r="F731" s="11">
        <f t="shared" si="47"/>
        <v>51</v>
      </c>
      <c r="G731" s="11" t="str">
        <f t="shared" si="46"/>
        <v>51Professionals</v>
      </c>
    </row>
    <row r="732" spans="1:7" x14ac:dyDescent="0.3">
      <c r="A732" s="42">
        <v>63288</v>
      </c>
      <c r="B732" s="18" t="s">
        <v>26</v>
      </c>
      <c r="C732" s="18" t="s">
        <v>39</v>
      </c>
      <c r="D732" s="11">
        <f t="shared" si="45"/>
        <v>9</v>
      </c>
      <c r="E732" s="11" t="str">
        <f t="shared" si="44"/>
        <v>9ProfessionalsMale</v>
      </c>
      <c r="F732" s="11">
        <f t="shared" si="47"/>
        <v>52</v>
      </c>
      <c r="G732" s="11" t="str">
        <f t="shared" si="46"/>
        <v>52Professionals</v>
      </c>
    </row>
    <row r="733" spans="1:7" x14ac:dyDescent="0.3">
      <c r="A733" s="42">
        <v>64077</v>
      </c>
      <c r="B733" s="18" t="s">
        <v>26</v>
      </c>
      <c r="C733" s="18" t="s">
        <v>39</v>
      </c>
      <c r="D733" s="11">
        <f t="shared" si="45"/>
        <v>10</v>
      </c>
      <c r="E733" s="11" t="str">
        <f t="shared" si="44"/>
        <v>10ProfessionalsMale</v>
      </c>
      <c r="F733" s="11">
        <f t="shared" si="47"/>
        <v>53</v>
      </c>
      <c r="G733" s="11" t="str">
        <f t="shared" si="46"/>
        <v>53Professionals</v>
      </c>
    </row>
    <row r="734" spans="1:7" x14ac:dyDescent="0.3">
      <c r="A734" s="42">
        <v>100000.16</v>
      </c>
      <c r="B734" s="18" t="s">
        <v>26</v>
      </c>
      <c r="C734" s="18" t="s">
        <v>39</v>
      </c>
      <c r="D734" s="11">
        <f t="shared" si="45"/>
        <v>11</v>
      </c>
      <c r="E734" s="11" t="str">
        <f t="shared" si="44"/>
        <v>11ProfessionalsMale</v>
      </c>
      <c r="F734" s="11">
        <f t="shared" si="47"/>
        <v>54</v>
      </c>
      <c r="G734" s="11" t="str">
        <f t="shared" si="46"/>
        <v>54Professionals</v>
      </c>
    </row>
    <row r="735" spans="1:7" x14ac:dyDescent="0.3">
      <c r="A735" s="42">
        <v>66607.320000000007</v>
      </c>
      <c r="B735" s="18" t="s">
        <v>26</v>
      </c>
      <c r="C735" s="18" t="s">
        <v>39</v>
      </c>
      <c r="D735" s="11">
        <f t="shared" si="45"/>
        <v>12</v>
      </c>
      <c r="E735" s="11" t="str">
        <f t="shared" si="44"/>
        <v>12ProfessionalsMale</v>
      </c>
      <c r="F735" s="11">
        <f t="shared" si="47"/>
        <v>55</v>
      </c>
      <c r="G735" s="11" t="str">
        <f t="shared" si="46"/>
        <v>55Professionals</v>
      </c>
    </row>
    <row r="736" spans="1:7" x14ac:dyDescent="0.3">
      <c r="A736" s="42">
        <v>80912</v>
      </c>
      <c r="B736" s="18" t="s">
        <v>26</v>
      </c>
      <c r="C736" s="18" t="s">
        <v>39</v>
      </c>
      <c r="D736" s="11">
        <f t="shared" si="45"/>
        <v>13</v>
      </c>
      <c r="E736" s="11" t="str">
        <f t="shared" si="44"/>
        <v>13ProfessionalsMale</v>
      </c>
      <c r="F736" s="11">
        <f t="shared" si="47"/>
        <v>56</v>
      </c>
      <c r="G736" s="11" t="str">
        <f t="shared" si="46"/>
        <v>56Professionals</v>
      </c>
    </row>
    <row r="737" spans="1:7" x14ac:dyDescent="0.3">
      <c r="A737" s="42">
        <v>84523.66</v>
      </c>
      <c r="B737" s="18" t="s">
        <v>26</v>
      </c>
      <c r="C737" s="18" t="s">
        <v>39</v>
      </c>
      <c r="D737" s="11">
        <f t="shared" si="45"/>
        <v>14</v>
      </c>
      <c r="E737" s="11" t="str">
        <f t="shared" si="44"/>
        <v>14ProfessionalsMale</v>
      </c>
      <c r="F737" s="11">
        <f t="shared" si="47"/>
        <v>57</v>
      </c>
      <c r="G737" s="11" t="str">
        <f t="shared" si="46"/>
        <v>57Professionals</v>
      </c>
    </row>
    <row r="738" spans="1:7" x14ac:dyDescent="0.3">
      <c r="A738" s="42">
        <v>88775.18</v>
      </c>
      <c r="B738" s="18" t="s">
        <v>26</v>
      </c>
      <c r="C738" s="18" t="s">
        <v>39</v>
      </c>
      <c r="D738" s="11">
        <f t="shared" si="45"/>
        <v>15</v>
      </c>
      <c r="E738" s="11" t="str">
        <f t="shared" si="44"/>
        <v>15ProfessionalsMale</v>
      </c>
      <c r="F738" s="11">
        <f t="shared" si="47"/>
        <v>58</v>
      </c>
      <c r="G738" s="11" t="str">
        <f t="shared" si="46"/>
        <v>58Professionals</v>
      </c>
    </row>
    <row r="739" spans="1:7" x14ac:dyDescent="0.3">
      <c r="A739" s="42">
        <v>68200</v>
      </c>
      <c r="B739" s="18" t="s">
        <v>26</v>
      </c>
      <c r="C739" s="18" t="s">
        <v>39</v>
      </c>
      <c r="D739" s="11">
        <f t="shared" si="45"/>
        <v>16</v>
      </c>
      <c r="E739" s="11" t="str">
        <f t="shared" si="44"/>
        <v>16ProfessionalsMale</v>
      </c>
      <c r="F739" s="11">
        <f t="shared" si="47"/>
        <v>59</v>
      </c>
      <c r="G739" s="11" t="str">
        <f t="shared" si="46"/>
        <v>59Professionals</v>
      </c>
    </row>
    <row r="740" spans="1:7" x14ac:dyDescent="0.3">
      <c r="A740" s="42">
        <v>115000</v>
      </c>
      <c r="B740" s="18" t="s">
        <v>26</v>
      </c>
      <c r="C740" s="18" t="s">
        <v>39</v>
      </c>
      <c r="D740" s="11">
        <f t="shared" si="45"/>
        <v>17</v>
      </c>
      <c r="E740" s="11" t="str">
        <f t="shared" si="44"/>
        <v>17ProfessionalsMale</v>
      </c>
      <c r="F740" s="11">
        <f t="shared" si="47"/>
        <v>60</v>
      </c>
      <c r="G740" s="11" t="str">
        <f t="shared" si="46"/>
        <v>60Professionals</v>
      </c>
    </row>
    <row r="741" spans="1:7" x14ac:dyDescent="0.3">
      <c r="A741" s="42">
        <v>82000.100000000006</v>
      </c>
      <c r="B741" s="18" t="s">
        <v>26</v>
      </c>
      <c r="C741" s="18" t="s">
        <v>39</v>
      </c>
      <c r="D741" s="11">
        <f t="shared" si="45"/>
        <v>18</v>
      </c>
      <c r="E741" s="11" t="str">
        <f t="shared" si="44"/>
        <v>18ProfessionalsMale</v>
      </c>
      <c r="F741" s="11">
        <f t="shared" si="47"/>
        <v>61</v>
      </c>
      <c r="G741" s="11" t="str">
        <f t="shared" si="46"/>
        <v>61Professionals</v>
      </c>
    </row>
    <row r="742" spans="1:7" x14ac:dyDescent="0.3">
      <c r="A742" s="42">
        <v>80679.039999999994</v>
      </c>
      <c r="B742" s="18" t="s">
        <v>26</v>
      </c>
      <c r="C742" s="18" t="s">
        <v>39</v>
      </c>
      <c r="D742" s="11">
        <f t="shared" si="45"/>
        <v>19</v>
      </c>
      <c r="E742" s="11" t="str">
        <f t="shared" si="44"/>
        <v>19ProfessionalsMale</v>
      </c>
      <c r="F742" s="11">
        <f t="shared" si="47"/>
        <v>62</v>
      </c>
      <c r="G742" s="11" t="str">
        <f t="shared" si="46"/>
        <v>62Professionals</v>
      </c>
    </row>
    <row r="743" spans="1:7" x14ac:dyDescent="0.3">
      <c r="A743" s="42">
        <v>103103</v>
      </c>
      <c r="B743" s="18" t="s">
        <v>26</v>
      </c>
      <c r="C743" s="18" t="s">
        <v>39</v>
      </c>
      <c r="D743" s="11">
        <f t="shared" si="45"/>
        <v>20</v>
      </c>
      <c r="E743" s="11" t="str">
        <f t="shared" si="44"/>
        <v>20ProfessionalsMale</v>
      </c>
      <c r="F743" s="11">
        <f t="shared" si="47"/>
        <v>63</v>
      </c>
      <c r="G743" s="11" t="str">
        <f t="shared" si="46"/>
        <v>63Professionals</v>
      </c>
    </row>
    <row r="744" spans="1:7" x14ac:dyDescent="0.3">
      <c r="A744" s="42">
        <v>93583</v>
      </c>
      <c r="B744" s="18" t="s">
        <v>26</v>
      </c>
      <c r="C744" s="18" t="s">
        <v>39</v>
      </c>
      <c r="D744" s="11">
        <f t="shared" si="45"/>
        <v>21</v>
      </c>
      <c r="E744" s="11" t="str">
        <f t="shared" si="44"/>
        <v>21ProfessionalsMale</v>
      </c>
      <c r="F744" s="11">
        <f t="shared" si="47"/>
        <v>64</v>
      </c>
      <c r="G744" s="11" t="str">
        <f t="shared" si="46"/>
        <v>64Professionals</v>
      </c>
    </row>
    <row r="745" spans="1:7" x14ac:dyDescent="0.3">
      <c r="A745" s="42">
        <v>98800</v>
      </c>
      <c r="B745" s="18" t="s">
        <v>26</v>
      </c>
      <c r="C745" s="18" t="s">
        <v>39</v>
      </c>
      <c r="D745" s="11">
        <f t="shared" si="45"/>
        <v>22</v>
      </c>
      <c r="E745" s="11" t="str">
        <f t="shared" si="44"/>
        <v>22ProfessionalsMale</v>
      </c>
      <c r="F745" s="11">
        <f t="shared" si="47"/>
        <v>65</v>
      </c>
      <c r="G745" s="11" t="str">
        <f t="shared" si="46"/>
        <v>65Professionals</v>
      </c>
    </row>
    <row r="746" spans="1:7" x14ac:dyDescent="0.3">
      <c r="A746" s="42">
        <v>27315.599999999999</v>
      </c>
      <c r="B746" s="18" t="s">
        <v>26</v>
      </c>
      <c r="C746" s="18" t="s">
        <v>39</v>
      </c>
      <c r="D746" s="11">
        <f t="shared" si="45"/>
        <v>23</v>
      </c>
      <c r="E746" s="11" t="str">
        <f t="shared" si="44"/>
        <v>23ProfessionalsMale</v>
      </c>
      <c r="F746" s="11">
        <f t="shared" si="47"/>
        <v>66</v>
      </c>
      <c r="G746" s="11" t="str">
        <f t="shared" si="46"/>
        <v>66Professionals</v>
      </c>
    </row>
    <row r="747" spans="1:7" x14ac:dyDescent="0.3">
      <c r="A747" s="42">
        <v>89156.6</v>
      </c>
      <c r="B747" s="18" t="s">
        <v>26</v>
      </c>
      <c r="C747" s="18" t="s">
        <v>39</v>
      </c>
      <c r="D747" s="11">
        <f t="shared" si="45"/>
        <v>24</v>
      </c>
      <c r="E747" s="11" t="str">
        <f t="shared" si="44"/>
        <v>24ProfessionalsMale</v>
      </c>
      <c r="F747" s="11">
        <f t="shared" si="47"/>
        <v>67</v>
      </c>
      <c r="G747" s="11" t="str">
        <f t="shared" si="46"/>
        <v>67Professionals</v>
      </c>
    </row>
    <row r="748" spans="1:7" x14ac:dyDescent="0.3">
      <c r="A748" s="42">
        <v>77250.12</v>
      </c>
      <c r="B748" s="18" t="s">
        <v>26</v>
      </c>
      <c r="C748" s="18" t="s">
        <v>39</v>
      </c>
      <c r="D748" s="11">
        <f t="shared" si="45"/>
        <v>25</v>
      </c>
      <c r="E748" s="11" t="str">
        <f t="shared" si="44"/>
        <v>25ProfessionalsMale</v>
      </c>
      <c r="F748" s="11">
        <f t="shared" si="47"/>
        <v>68</v>
      </c>
      <c r="G748" s="11" t="str">
        <f t="shared" si="46"/>
        <v>68Professionals</v>
      </c>
    </row>
    <row r="749" spans="1:7" x14ac:dyDescent="0.3">
      <c r="A749" s="42">
        <v>80002</v>
      </c>
      <c r="B749" s="18" t="s">
        <v>26</v>
      </c>
      <c r="C749" s="18" t="s">
        <v>39</v>
      </c>
      <c r="D749" s="11">
        <f t="shared" si="45"/>
        <v>26</v>
      </c>
      <c r="E749" s="11" t="str">
        <f t="shared" si="44"/>
        <v>26ProfessionalsMale</v>
      </c>
      <c r="F749" s="11">
        <f t="shared" si="47"/>
        <v>69</v>
      </c>
      <c r="G749" s="11" t="str">
        <f t="shared" si="46"/>
        <v>69Professionals</v>
      </c>
    </row>
    <row r="750" spans="1:7" x14ac:dyDescent="0.3">
      <c r="A750" s="42">
        <v>68200.600000000006</v>
      </c>
      <c r="B750" s="18" t="s">
        <v>26</v>
      </c>
      <c r="C750" s="18" t="s">
        <v>39</v>
      </c>
      <c r="D750" s="11">
        <f t="shared" si="45"/>
        <v>27</v>
      </c>
      <c r="E750" s="11" t="str">
        <f t="shared" si="44"/>
        <v>27ProfessionalsMale</v>
      </c>
      <c r="F750" s="11">
        <f t="shared" si="47"/>
        <v>70</v>
      </c>
      <c r="G750" s="11" t="str">
        <f t="shared" si="46"/>
        <v>70Professionals</v>
      </c>
    </row>
    <row r="751" spans="1:7" x14ac:dyDescent="0.3">
      <c r="A751" s="42">
        <v>112500</v>
      </c>
      <c r="B751" s="18" t="s">
        <v>26</v>
      </c>
      <c r="C751" s="18" t="s">
        <v>39</v>
      </c>
      <c r="D751" s="11">
        <f t="shared" si="45"/>
        <v>28</v>
      </c>
      <c r="E751" s="11" t="str">
        <f t="shared" si="44"/>
        <v>28ProfessionalsMale</v>
      </c>
      <c r="F751" s="11">
        <f t="shared" si="47"/>
        <v>71</v>
      </c>
      <c r="G751" s="11" t="str">
        <f t="shared" si="46"/>
        <v>71Professionals</v>
      </c>
    </row>
    <row r="752" spans="1:7" x14ac:dyDescent="0.3">
      <c r="A752" s="42">
        <v>65000</v>
      </c>
      <c r="B752" s="18" t="s">
        <v>26</v>
      </c>
      <c r="C752" s="18" t="s">
        <v>39</v>
      </c>
      <c r="D752" s="11">
        <f t="shared" si="45"/>
        <v>29</v>
      </c>
      <c r="E752" s="11" t="str">
        <f t="shared" si="44"/>
        <v>29ProfessionalsMale</v>
      </c>
      <c r="F752" s="11">
        <f t="shared" si="47"/>
        <v>72</v>
      </c>
      <c r="G752" s="11" t="str">
        <f t="shared" si="46"/>
        <v>72Professionals</v>
      </c>
    </row>
    <row r="753" spans="1:7" x14ac:dyDescent="0.3">
      <c r="A753" s="42">
        <v>72500</v>
      </c>
      <c r="B753" s="18" t="s">
        <v>26</v>
      </c>
      <c r="C753" s="18" t="s">
        <v>39</v>
      </c>
      <c r="D753" s="11">
        <f t="shared" si="45"/>
        <v>30</v>
      </c>
      <c r="E753" s="11" t="str">
        <f t="shared" si="44"/>
        <v>30ProfessionalsMale</v>
      </c>
      <c r="F753" s="11">
        <f t="shared" si="47"/>
        <v>73</v>
      </c>
      <c r="G753" s="11" t="str">
        <f t="shared" si="46"/>
        <v>73Professionals</v>
      </c>
    </row>
    <row r="754" spans="1:7" x14ac:dyDescent="0.3">
      <c r="A754" s="42">
        <v>47500.44</v>
      </c>
      <c r="B754" s="18" t="s">
        <v>26</v>
      </c>
      <c r="C754" s="18" t="s">
        <v>39</v>
      </c>
      <c r="D754" s="11">
        <f t="shared" si="45"/>
        <v>31</v>
      </c>
      <c r="E754" s="11" t="str">
        <f t="shared" si="44"/>
        <v>31ProfessionalsMale</v>
      </c>
      <c r="F754" s="11">
        <f t="shared" si="47"/>
        <v>74</v>
      </c>
      <c r="G754" s="11" t="str">
        <f t="shared" si="46"/>
        <v>74Professionals</v>
      </c>
    </row>
    <row r="755" spans="1:7" x14ac:dyDescent="0.3">
      <c r="A755" s="42">
        <v>53508</v>
      </c>
      <c r="B755" s="18" t="s">
        <v>26</v>
      </c>
      <c r="C755" s="18" t="s">
        <v>39</v>
      </c>
      <c r="D755" s="11">
        <f t="shared" si="45"/>
        <v>32</v>
      </c>
      <c r="E755" s="11" t="str">
        <f t="shared" si="44"/>
        <v>32ProfessionalsMale</v>
      </c>
      <c r="F755" s="11">
        <f t="shared" si="47"/>
        <v>75</v>
      </c>
      <c r="G755" s="11" t="str">
        <f t="shared" si="46"/>
        <v>75Professionals</v>
      </c>
    </row>
    <row r="756" spans="1:7" x14ac:dyDescent="0.3">
      <c r="A756" s="42">
        <v>88600</v>
      </c>
      <c r="B756" s="18" t="s">
        <v>26</v>
      </c>
      <c r="C756" s="18" t="s">
        <v>39</v>
      </c>
      <c r="D756" s="11">
        <f t="shared" si="45"/>
        <v>33</v>
      </c>
      <c r="E756" s="11" t="str">
        <f t="shared" si="44"/>
        <v>33ProfessionalsMale</v>
      </c>
      <c r="F756" s="11">
        <f t="shared" si="47"/>
        <v>76</v>
      </c>
      <c r="G756" s="11" t="str">
        <f t="shared" si="46"/>
        <v>76Professionals</v>
      </c>
    </row>
    <row r="757" spans="1:7" x14ac:dyDescent="0.3">
      <c r="A757" s="42">
        <v>164848</v>
      </c>
      <c r="B757" s="18" t="s">
        <v>26</v>
      </c>
      <c r="C757" s="18" t="s">
        <v>39</v>
      </c>
      <c r="D757" s="11">
        <f t="shared" si="45"/>
        <v>34</v>
      </c>
      <c r="E757" s="11" t="str">
        <f t="shared" si="44"/>
        <v>34ProfessionalsMale</v>
      </c>
      <c r="F757" s="11">
        <f t="shared" si="47"/>
        <v>77</v>
      </c>
      <c r="G757" s="11" t="str">
        <f t="shared" si="46"/>
        <v>77Professionals</v>
      </c>
    </row>
    <row r="758" spans="1:7" x14ac:dyDescent="0.3">
      <c r="A758" s="42">
        <v>71750.12</v>
      </c>
      <c r="B758" s="18" t="s">
        <v>26</v>
      </c>
      <c r="C758" s="18" t="s">
        <v>39</v>
      </c>
      <c r="D758" s="11">
        <f t="shared" si="45"/>
        <v>35</v>
      </c>
      <c r="E758" s="11" t="str">
        <f t="shared" si="44"/>
        <v>35ProfessionalsMale</v>
      </c>
      <c r="F758" s="11">
        <f t="shared" si="47"/>
        <v>78</v>
      </c>
      <c r="G758" s="11" t="str">
        <f t="shared" si="46"/>
        <v>78Professionals</v>
      </c>
    </row>
    <row r="759" spans="1:7" x14ac:dyDescent="0.3">
      <c r="A759" s="42">
        <v>48609.599999999999</v>
      </c>
      <c r="B759" s="18" t="s">
        <v>26</v>
      </c>
      <c r="C759" s="18" t="s">
        <v>39</v>
      </c>
      <c r="D759" s="11">
        <f t="shared" si="45"/>
        <v>36</v>
      </c>
      <c r="E759" s="11" t="str">
        <f t="shared" si="44"/>
        <v>36ProfessionalsMale</v>
      </c>
      <c r="F759" s="11">
        <f t="shared" si="47"/>
        <v>79</v>
      </c>
      <c r="G759" s="11" t="str">
        <f t="shared" si="46"/>
        <v>79Professionals</v>
      </c>
    </row>
    <row r="760" spans="1:7" x14ac:dyDescent="0.3">
      <c r="A760" s="42">
        <v>47507.199999999997</v>
      </c>
      <c r="B760" s="18" t="s">
        <v>26</v>
      </c>
      <c r="C760" s="18" t="s">
        <v>39</v>
      </c>
      <c r="D760" s="11">
        <f t="shared" si="45"/>
        <v>37</v>
      </c>
      <c r="E760" s="11" t="str">
        <f t="shared" si="44"/>
        <v>37ProfessionalsMale</v>
      </c>
      <c r="F760" s="11">
        <f t="shared" si="47"/>
        <v>80</v>
      </c>
      <c r="G760" s="11" t="str">
        <f t="shared" si="46"/>
        <v>80Professionals</v>
      </c>
    </row>
    <row r="761" spans="1:7" x14ac:dyDescent="0.3">
      <c r="A761" s="42">
        <v>40144</v>
      </c>
      <c r="B761" s="18" t="s">
        <v>26</v>
      </c>
      <c r="C761" s="18" t="s">
        <v>39</v>
      </c>
      <c r="D761" s="11">
        <f t="shared" si="45"/>
        <v>38</v>
      </c>
      <c r="E761" s="11" t="str">
        <f t="shared" si="44"/>
        <v>38ProfessionalsMale</v>
      </c>
      <c r="F761" s="11">
        <f t="shared" si="47"/>
        <v>81</v>
      </c>
      <c r="G761" s="11" t="str">
        <f t="shared" si="46"/>
        <v>81Professionals</v>
      </c>
    </row>
    <row r="762" spans="1:7" x14ac:dyDescent="0.3">
      <c r="A762" s="42">
        <v>34320</v>
      </c>
      <c r="B762" s="18" t="s">
        <v>26</v>
      </c>
      <c r="C762" s="18" t="s">
        <v>39</v>
      </c>
      <c r="D762" s="11">
        <f t="shared" si="45"/>
        <v>39</v>
      </c>
      <c r="E762" s="11" t="str">
        <f t="shared" si="44"/>
        <v>39ProfessionalsMale</v>
      </c>
      <c r="F762" s="11">
        <f t="shared" si="47"/>
        <v>82</v>
      </c>
      <c r="G762" s="11" t="str">
        <f t="shared" si="46"/>
        <v>82Professionals</v>
      </c>
    </row>
    <row r="763" spans="1:7" x14ac:dyDescent="0.3">
      <c r="A763" s="42">
        <v>51480</v>
      </c>
      <c r="B763" s="18" t="s">
        <v>26</v>
      </c>
      <c r="C763" s="18" t="s">
        <v>39</v>
      </c>
      <c r="D763" s="11">
        <f t="shared" si="45"/>
        <v>40</v>
      </c>
      <c r="E763" s="11" t="str">
        <f t="shared" si="44"/>
        <v>40ProfessionalsMale</v>
      </c>
      <c r="F763" s="11">
        <f t="shared" si="47"/>
        <v>83</v>
      </c>
      <c r="G763" s="11" t="str">
        <f t="shared" si="46"/>
        <v>83Professionals</v>
      </c>
    </row>
    <row r="764" spans="1:7" x14ac:dyDescent="0.3">
      <c r="A764" s="42">
        <v>39208</v>
      </c>
      <c r="B764" s="18" t="s">
        <v>26</v>
      </c>
      <c r="C764" s="18" t="s">
        <v>39</v>
      </c>
      <c r="D764" s="11">
        <f t="shared" si="45"/>
        <v>41</v>
      </c>
      <c r="E764" s="11" t="str">
        <f t="shared" si="44"/>
        <v>41ProfessionalsMale</v>
      </c>
      <c r="F764" s="11">
        <f t="shared" si="47"/>
        <v>84</v>
      </c>
      <c r="G764" s="11" t="str">
        <f t="shared" si="46"/>
        <v>84Professionals</v>
      </c>
    </row>
    <row r="765" spans="1:7" x14ac:dyDescent="0.3">
      <c r="A765" s="42">
        <v>51417.599999999999</v>
      </c>
      <c r="B765" s="18" t="s">
        <v>26</v>
      </c>
      <c r="C765" s="18" t="s">
        <v>39</v>
      </c>
      <c r="D765" s="11">
        <f t="shared" si="45"/>
        <v>42</v>
      </c>
      <c r="E765" s="11" t="str">
        <f t="shared" si="44"/>
        <v>42ProfessionalsMale</v>
      </c>
      <c r="F765" s="11">
        <f t="shared" si="47"/>
        <v>85</v>
      </c>
      <c r="G765" s="11" t="str">
        <f t="shared" si="46"/>
        <v>85Professionals</v>
      </c>
    </row>
    <row r="766" spans="1:7" x14ac:dyDescent="0.3">
      <c r="A766" s="42">
        <v>187000</v>
      </c>
      <c r="B766" s="18" t="s">
        <v>26</v>
      </c>
      <c r="C766" s="18" t="s">
        <v>39</v>
      </c>
      <c r="D766" s="11">
        <f t="shared" si="45"/>
        <v>43</v>
      </c>
      <c r="E766" s="11" t="str">
        <f t="shared" si="44"/>
        <v>43ProfessionalsMale</v>
      </c>
      <c r="F766" s="11">
        <f t="shared" si="47"/>
        <v>86</v>
      </c>
      <c r="G766" s="11" t="str">
        <f t="shared" si="46"/>
        <v>86Professionals</v>
      </c>
    </row>
    <row r="767" spans="1:7" x14ac:dyDescent="0.3">
      <c r="A767" s="42">
        <v>47507.199999999997</v>
      </c>
      <c r="B767" s="18" t="s">
        <v>26</v>
      </c>
      <c r="C767" s="18" t="s">
        <v>39</v>
      </c>
      <c r="D767" s="11">
        <f t="shared" si="45"/>
        <v>44</v>
      </c>
      <c r="E767" s="11" t="str">
        <f t="shared" si="44"/>
        <v>44ProfessionalsMale</v>
      </c>
      <c r="F767" s="11">
        <f t="shared" si="47"/>
        <v>87</v>
      </c>
      <c r="G767" s="11" t="str">
        <f t="shared" si="46"/>
        <v>87Professionals</v>
      </c>
    </row>
    <row r="768" spans="1:7" x14ac:dyDescent="0.3">
      <c r="A768" s="42">
        <v>87000</v>
      </c>
      <c r="B768" s="18" t="s">
        <v>26</v>
      </c>
      <c r="C768" s="18" t="s">
        <v>39</v>
      </c>
      <c r="D768" s="11">
        <f t="shared" si="45"/>
        <v>45</v>
      </c>
      <c r="E768" s="11" t="str">
        <f t="shared" si="44"/>
        <v>45ProfessionalsMale</v>
      </c>
      <c r="F768" s="11">
        <f t="shared" si="47"/>
        <v>88</v>
      </c>
      <c r="G768" s="11" t="str">
        <f t="shared" si="46"/>
        <v>88Professionals</v>
      </c>
    </row>
    <row r="769" spans="1:7" x14ac:dyDescent="0.3">
      <c r="A769" s="42">
        <v>70000</v>
      </c>
      <c r="B769" s="18" t="s">
        <v>26</v>
      </c>
      <c r="C769" s="18" t="s">
        <v>39</v>
      </c>
      <c r="D769" s="11">
        <f t="shared" si="45"/>
        <v>46</v>
      </c>
      <c r="E769" s="11" t="str">
        <f t="shared" si="44"/>
        <v>46ProfessionalsMale</v>
      </c>
      <c r="F769" s="11">
        <f t="shared" si="47"/>
        <v>89</v>
      </c>
      <c r="G769" s="11" t="str">
        <f t="shared" si="46"/>
        <v>89Professionals</v>
      </c>
    </row>
    <row r="770" spans="1:7" x14ac:dyDescent="0.3">
      <c r="A770" s="42">
        <v>93133</v>
      </c>
      <c r="B770" s="18" t="s">
        <v>26</v>
      </c>
      <c r="C770" s="18" t="s">
        <v>39</v>
      </c>
      <c r="D770" s="11">
        <f t="shared" si="45"/>
        <v>47</v>
      </c>
      <c r="E770" s="11" t="str">
        <f t="shared" si="44"/>
        <v>47ProfessionalsMale</v>
      </c>
      <c r="F770" s="11">
        <f t="shared" si="47"/>
        <v>90</v>
      </c>
      <c r="G770" s="11" t="str">
        <f t="shared" si="46"/>
        <v>90Professionals</v>
      </c>
    </row>
    <row r="771" spans="1:7" x14ac:dyDescent="0.3">
      <c r="A771" s="42">
        <v>66820</v>
      </c>
      <c r="B771" s="18" t="s">
        <v>26</v>
      </c>
      <c r="C771" s="18" t="s">
        <v>39</v>
      </c>
      <c r="D771" s="11">
        <f t="shared" si="45"/>
        <v>48</v>
      </c>
      <c r="E771" s="11" t="str">
        <f t="shared" si="44"/>
        <v>48ProfessionalsMale</v>
      </c>
      <c r="F771" s="11">
        <f t="shared" si="47"/>
        <v>91</v>
      </c>
      <c r="G771" s="11" t="str">
        <f t="shared" si="46"/>
        <v>91Professionals</v>
      </c>
    </row>
    <row r="772" spans="1:7" x14ac:dyDescent="0.3">
      <c r="A772" s="42">
        <v>113500</v>
      </c>
      <c r="B772" s="18" t="s">
        <v>26</v>
      </c>
      <c r="C772" s="18" t="s">
        <v>39</v>
      </c>
      <c r="D772" s="11">
        <f t="shared" si="45"/>
        <v>49</v>
      </c>
      <c r="E772" s="11" t="str">
        <f t="shared" ref="E772:E835" si="48">D772&amp;B772&amp;C772</f>
        <v>49ProfessionalsMale</v>
      </c>
      <c r="F772" s="11">
        <f t="shared" si="47"/>
        <v>92</v>
      </c>
      <c r="G772" s="11" t="str">
        <f t="shared" si="46"/>
        <v>92Professionals</v>
      </c>
    </row>
    <row r="773" spans="1:7" x14ac:dyDescent="0.3">
      <c r="A773" s="42">
        <v>105500</v>
      </c>
      <c r="B773" s="18" t="s">
        <v>26</v>
      </c>
      <c r="C773" s="18" t="s">
        <v>39</v>
      </c>
      <c r="D773" s="11">
        <f t="shared" ref="D773:D836" si="49">IF(B773&amp;C773=B772&amp;C772,D772+1,1)</f>
        <v>50</v>
      </c>
      <c r="E773" s="11" t="str">
        <f t="shared" si="48"/>
        <v>50ProfessionalsMale</v>
      </c>
      <c r="F773" s="11">
        <f t="shared" si="47"/>
        <v>93</v>
      </c>
      <c r="G773" s="11" t="str">
        <f t="shared" ref="G773:G836" si="50">F773&amp;B773</f>
        <v>93Professionals</v>
      </c>
    </row>
    <row r="774" spans="1:7" x14ac:dyDescent="0.3">
      <c r="A774" s="42">
        <v>64090</v>
      </c>
      <c r="B774" s="18" t="s">
        <v>26</v>
      </c>
      <c r="C774" s="18" t="s">
        <v>39</v>
      </c>
      <c r="D774" s="11">
        <f t="shared" si="49"/>
        <v>51</v>
      </c>
      <c r="E774" s="11" t="str">
        <f t="shared" si="48"/>
        <v>51ProfessionalsMale</v>
      </c>
      <c r="F774" s="11">
        <f t="shared" ref="F774:F837" si="51">IF(B774=B773,F773+1,1)</f>
        <v>94</v>
      </c>
      <c r="G774" s="11" t="str">
        <f t="shared" si="50"/>
        <v>94Professionals</v>
      </c>
    </row>
    <row r="775" spans="1:7" x14ac:dyDescent="0.3">
      <c r="A775" s="42">
        <v>51740</v>
      </c>
      <c r="B775" s="18" t="s">
        <v>26</v>
      </c>
      <c r="C775" s="18" t="s">
        <v>39</v>
      </c>
      <c r="D775" s="11">
        <f t="shared" si="49"/>
        <v>52</v>
      </c>
      <c r="E775" s="11" t="str">
        <f t="shared" si="48"/>
        <v>52ProfessionalsMale</v>
      </c>
      <c r="F775" s="11">
        <f t="shared" si="51"/>
        <v>95</v>
      </c>
      <c r="G775" s="11" t="str">
        <f t="shared" si="50"/>
        <v>95Professionals</v>
      </c>
    </row>
    <row r="776" spans="1:7" x14ac:dyDescent="0.3">
      <c r="A776" s="42">
        <v>113500</v>
      </c>
      <c r="B776" s="18" t="s">
        <v>26</v>
      </c>
      <c r="C776" s="18" t="s">
        <v>39</v>
      </c>
      <c r="D776" s="11">
        <f t="shared" si="49"/>
        <v>53</v>
      </c>
      <c r="E776" s="11" t="str">
        <f t="shared" si="48"/>
        <v>53ProfessionalsMale</v>
      </c>
      <c r="F776" s="11">
        <f t="shared" si="51"/>
        <v>96</v>
      </c>
      <c r="G776" s="11" t="str">
        <f t="shared" si="50"/>
        <v>96Professionals</v>
      </c>
    </row>
    <row r="777" spans="1:7" x14ac:dyDescent="0.3">
      <c r="A777" s="42">
        <v>35100</v>
      </c>
      <c r="B777" s="18" t="s">
        <v>26</v>
      </c>
      <c r="C777" s="18" t="s">
        <v>39</v>
      </c>
      <c r="D777" s="11">
        <f t="shared" si="49"/>
        <v>54</v>
      </c>
      <c r="E777" s="11" t="str">
        <f t="shared" si="48"/>
        <v>54ProfessionalsMale</v>
      </c>
      <c r="F777" s="11">
        <f t="shared" si="51"/>
        <v>97</v>
      </c>
      <c r="G777" s="11" t="str">
        <f t="shared" si="50"/>
        <v>97Professionals</v>
      </c>
    </row>
    <row r="778" spans="1:7" x14ac:dyDescent="0.3">
      <c r="A778" s="42">
        <v>111600</v>
      </c>
      <c r="B778" s="18" t="s">
        <v>26</v>
      </c>
      <c r="C778" s="18" t="s">
        <v>39</v>
      </c>
      <c r="D778" s="11">
        <f t="shared" si="49"/>
        <v>55</v>
      </c>
      <c r="E778" s="11" t="str">
        <f t="shared" si="48"/>
        <v>55ProfessionalsMale</v>
      </c>
      <c r="F778" s="11">
        <f t="shared" si="51"/>
        <v>98</v>
      </c>
      <c r="G778" s="11" t="str">
        <f t="shared" si="50"/>
        <v>98Professionals</v>
      </c>
    </row>
    <row r="779" spans="1:7" x14ac:dyDescent="0.3">
      <c r="A779" s="42">
        <v>61882.080000000002</v>
      </c>
      <c r="B779" s="18" t="s">
        <v>22</v>
      </c>
      <c r="C779" s="18" t="s">
        <v>38</v>
      </c>
      <c r="D779" s="11">
        <f t="shared" si="49"/>
        <v>1</v>
      </c>
      <c r="E779" s="11" t="str">
        <f t="shared" si="48"/>
        <v>1Sales WorkersFemale</v>
      </c>
      <c r="F779" s="11">
        <f t="shared" si="51"/>
        <v>1</v>
      </c>
      <c r="G779" s="11" t="str">
        <f t="shared" si="50"/>
        <v>1Sales Workers</v>
      </c>
    </row>
    <row r="780" spans="1:7" x14ac:dyDescent="0.3">
      <c r="A780" s="42">
        <v>67000</v>
      </c>
      <c r="B780" s="18" t="s">
        <v>22</v>
      </c>
      <c r="C780" s="18" t="s">
        <v>38</v>
      </c>
      <c r="D780" s="11">
        <f t="shared" si="49"/>
        <v>2</v>
      </c>
      <c r="E780" s="11" t="str">
        <f t="shared" si="48"/>
        <v>2Sales WorkersFemale</v>
      </c>
      <c r="F780" s="11">
        <f t="shared" si="51"/>
        <v>2</v>
      </c>
      <c r="G780" s="11" t="str">
        <f t="shared" si="50"/>
        <v>2Sales Workers</v>
      </c>
    </row>
    <row r="781" spans="1:7" x14ac:dyDescent="0.3">
      <c r="A781" s="42">
        <v>94700.06</v>
      </c>
      <c r="B781" s="18" t="s">
        <v>22</v>
      </c>
      <c r="C781" s="18" t="s">
        <v>38</v>
      </c>
      <c r="D781" s="11">
        <f t="shared" si="49"/>
        <v>3</v>
      </c>
      <c r="E781" s="11" t="str">
        <f t="shared" si="48"/>
        <v>3Sales WorkersFemale</v>
      </c>
      <c r="F781" s="11">
        <f t="shared" si="51"/>
        <v>3</v>
      </c>
      <c r="G781" s="11" t="str">
        <f t="shared" si="50"/>
        <v>3Sales Workers</v>
      </c>
    </row>
    <row r="782" spans="1:7" x14ac:dyDescent="0.3">
      <c r="A782" s="42">
        <v>59009.599999999999</v>
      </c>
      <c r="B782" s="18" t="s">
        <v>22</v>
      </c>
      <c r="C782" s="18" t="s">
        <v>38</v>
      </c>
      <c r="D782" s="11">
        <f t="shared" si="49"/>
        <v>4</v>
      </c>
      <c r="E782" s="11" t="str">
        <f t="shared" si="48"/>
        <v>4Sales WorkersFemale</v>
      </c>
      <c r="F782" s="11">
        <f t="shared" si="51"/>
        <v>4</v>
      </c>
      <c r="G782" s="11" t="str">
        <f t="shared" si="50"/>
        <v>4Sales Workers</v>
      </c>
    </row>
    <row r="783" spans="1:7" x14ac:dyDescent="0.3">
      <c r="A783" s="42">
        <v>69451.199999999997</v>
      </c>
      <c r="B783" s="18" t="s">
        <v>22</v>
      </c>
      <c r="C783" s="18" t="s">
        <v>38</v>
      </c>
      <c r="D783" s="11">
        <f t="shared" si="49"/>
        <v>5</v>
      </c>
      <c r="E783" s="11" t="str">
        <f t="shared" si="48"/>
        <v>5Sales WorkersFemale</v>
      </c>
      <c r="F783" s="11">
        <f t="shared" si="51"/>
        <v>5</v>
      </c>
      <c r="G783" s="11" t="str">
        <f t="shared" si="50"/>
        <v>5Sales Workers</v>
      </c>
    </row>
    <row r="784" spans="1:7" x14ac:dyDescent="0.3">
      <c r="A784" s="42">
        <v>62592.66</v>
      </c>
      <c r="B784" s="18" t="s">
        <v>22</v>
      </c>
      <c r="C784" s="18" t="s">
        <v>38</v>
      </c>
      <c r="D784" s="11">
        <f t="shared" si="49"/>
        <v>6</v>
      </c>
      <c r="E784" s="11" t="str">
        <f t="shared" si="48"/>
        <v>6Sales WorkersFemale</v>
      </c>
      <c r="F784" s="11">
        <f t="shared" si="51"/>
        <v>6</v>
      </c>
      <c r="G784" s="11" t="str">
        <f t="shared" si="50"/>
        <v>6Sales Workers</v>
      </c>
    </row>
    <row r="785" spans="1:7" x14ac:dyDescent="0.3">
      <c r="A785" s="42">
        <v>19500</v>
      </c>
      <c r="B785" s="18" t="s">
        <v>22</v>
      </c>
      <c r="C785" s="18" t="s">
        <v>38</v>
      </c>
      <c r="D785" s="11">
        <f t="shared" si="49"/>
        <v>7</v>
      </c>
      <c r="E785" s="11" t="str">
        <f t="shared" si="48"/>
        <v>7Sales WorkersFemale</v>
      </c>
      <c r="F785" s="11">
        <f t="shared" si="51"/>
        <v>7</v>
      </c>
      <c r="G785" s="11" t="str">
        <f t="shared" si="50"/>
        <v>7Sales Workers</v>
      </c>
    </row>
    <row r="786" spans="1:7" x14ac:dyDescent="0.3">
      <c r="A786" s="42">
        <v>72455.59</v>
      </c>
      <c r="B786" s="18" t="s">
        <v>22</v>
      </c>
      <c r="C786" s="18" t="s">
        <v>38</v>
      </c>
      <c r="D786" s="11">
        <f t="shared" si="49"/>
        <v>8</v>
      </c>
      <c r="E786" s="11" t="str">
        <f t="shared" si="48"/>
        <v>8Sales WorkersFemale</v>
      </c>
      <c r="F786" s="11">
        <f t="shared" si="51"/>
        <v>8</v>
      </c>
      <c r="G786" s="11" t="str">
        <f t="shared" si="50"/>
        <v>8Sales Workers</v>
      </c>
    </row>
    <row r="787" spans="1:7" x14ac:dyDescent="0.3">
      <c r="A787" s="42">
        <v>0</v>
      </c>
      <c r="B787" s="18" t="s">
        <v>22</v>
      </c>
      <c r="C787" s="18" t="s">
        <v>38</v>
      </c>
      <c r="D787" s="11">
        <f t="shared" si="49"/>
        <v>9</v>
      </c>
      <c r="E787" s="11" t="str">
        <f t="shared" si="48"/>
        <v>9Sales WorkersFemale</v>
      </c>
      <c r="F787" s="11">
        <f t="shared" si="51"/>
        <v>9</v>
      </c>
      <c r="G787" s="11" t="str">
        <f t="shared" si="50"/>
        <v>9Sales Workers</v>
      </c>
    </row>
    <row r="788" spans="1:7" x14ac:dyDescent="0.3">
      <c r="A788" s="42">
        <v>65000</v>
      </c>
      <c r="B788" s="18" t="s">
        <v>22</v>
      </c>
      <c r="C788" s="18" t="s">
        <v>38</v>
      </c>
      <c r="D788" s="11">
        <f t="shared" si="49"/>
        <v>10</v>
      </c>
      <c r="E788" s="11" t="str">
        <f t="shared" si="48"/>
        <v>10Sales WorkersFemale</v>
      </c>
      <c r="F788" s="11">
        <f t="shared" si="51"/>
        <v>10</v>
      </c>
      <c r="G788" s="11" t="str">
        <f t="shared" si="50"/>
        <v>10Sales Workers</v>
      </c>
    </row>
    <row r="789" spans="1:7" x14ac:dyDescent="0.3">
      <c r="A789" s="42">
        <v>85000</v>
      </c>
      <c r="B789" s="18" t="s">
        <v>22</v>
      </c>
      <c r="C789" s="18" t="s">
        <v>38</v>
      </c>
      <c r="D789" s="11">
        <f t="shared" si="49"/>
        <v>11</v>
      </c>
      <c r="E789" s="11" t="str">
        <f t="shared" si="48"/>
        <v>11Sales WorkersFemale</v>
      </c>
      <c r="F789" s="11">
        <f t="shared" si="51"/>
        <v>11</v>
      </c>
      <c r="G789" s="11" t="str">
        <f t="shared" si="50"/>
        <v>11Sales Workers</v>
      </c>
    </row>
    <row r="790" spans="1:7" x14ac:dyDescent="0.3">
      <c r="A790" s="42">
        <v>90000</v>
      </c>
      <c r="B790" s="18" t="s">
        <v>22</v>
      </c>
      <c r="C790" s="18" t="s">
        <v>38</v>
      </c>
      <c r="D790" s="11">
        <f t="shared" si="49"/>
        <v>12</v>
      </c>
      <c r="E790" s="11" t="str">
        <f t="shared" si="48"/>
        <v>12Sales WorkersFemale</v>
      </c>
      <c r="F790" s="11">
        <f t="shared" si="51"/>
        <v>12</v>
      </c>
      <c r="G790" s="11" t="str">
        <f t="shared" si="50"/>
        <v>12Sales Workers</v>
      </c>
    </row>
    <row r="791" spans="1:7" x14ac:dyDescent="0.3">
      <c r="A791" s="42">
        <v>61999.86</v>
      </c>
      <c r="B791" s="18" t="s">
        <v>22</v>
      </c>
      <c r="C791" s="18" t="s">
        <v>38</v>
      </c>
      <c r="D791" s="11">
        <f t="shared" si="49"/>
        <v>13</v>
      </c>
      <c r="E791" s="11" t="str">
        <f t="shared" si="48"/>
        <v>13Sales WorkersFemale</v>
      </c>
      <c r="F791" s="11">
        <f t="shared" si="51"/>
        <v>13</v>
      </c>
      <c r="G791" s="11" t="str">
        <f t="shared" si="50"/>
        <v>13Sales Workers</v>
      </c>
    </row>
    <row r="792" spans="1:7" x14ac:dyDescent="0.3">
      <c r="A792" s="42">
        <v>56014.400000000001</v>
      </c>
      <c r="B792" s="18" t="s">
        <v>22</v>
      </c>
      <c r="C792" s="18" t="s">
        <v>38</v>
      </c>
      <c r="D792" s="11">
        <f t="shared" si="49"/>
        <v>14</v>
      </c>
      <c r="E792" s="11" t="str">
        <f t="shared" si="48"/>
        <v>14Sales WorkersFemale</v>
      </c>
      <c r="F792" s="11">
        <f t="shared" si="51"/>
        <v>14</v>
      </c>
      <c r="G792" s="11" t="str">
        <f t="shared" si="50"/>
        <v>14Sales Workers</v>
      </c>
    </row>
    <row r="793" spans="1:7" x14ac:dyDescent="0.3">
      <c r="A793" s="42">
        <v>56500</v>
      </c>
      <c r="B793" s="18" t="s">
        <v>22</v>
      </c>
      <c r="C793" s="18" t="s">
        <v>38</v>
      </c>
      <c r="D793" s="11">
        <f t="shared" si="49"/>
        <v>15</v>
      </c>
      <c r="E793" s="11" t="str">
        <f t="shared" si="48"/>
        <v>15Sales WorkersFemale</v>
      </c>
      <c r="F793" s="11">
        <f t="shared" si="51"/>
        <v>15</v>
      </c>
      <c r="G793" s="11" t="str">
        <f t="shared" si="50"/>
        <v>15Sales Workers</v>
      </c>
    </row>
    <row r="794" spans="1:7" x14ac:dyDescent="0.3">
      <c r="A794" s="42">
        <v>71300.06</v>
      </c>
      <c r="B794" s="18" t="s">
        <v>22</v>
      </c>
      <c r="C794" s="18" t="s">
        <v>38</v>
      </c>
      <c r="D794" s="11">
        <f t="shared" si="49"/>
        <v>16</v>
      </c>
      <c r="E794" s="11" t="str">
        <f t="shared" si="48"/>
        <v>16Sales WorkersFemale</v>
      </c>
      <c r="F794" s="11">
        <f t="shared" si="51"/>
        <v>16</v>
      </c>
      <c r="G794" s="11" t="str">
        <f t="shared" si="50"/>
        <v>16Sales Workers</v>
      </c>
    </row>
    <row r="795" spans="1:7" x14ac:dyDescent="0.3">
      <c r="A795" s="42">
        <v>0</v>
      </c>
      <c r="B795" s="18" t="s">
        <v>22</v>
      </c>
      <c r="C795" s="18" t="s">
        <v>39</v>
      </c>
      <c r="D795" s="11">
        <f t="shared" si="49"/>
        <v>1</v>
      </c>
      <c r="E795" s="11" t="str">
        <f t="shared" si="48"/>
        <v>1Sales WorkersMale</v>
      </c>
      <c r="F795" s="11">
        <f t="shared" si="51"/>
        <v>17</v>
      </c>
      <c r="G795" s="11" t="str">
        <f t="shared" si="50"/>
        <v>17Sales Workers</v>
      </c>
    </row>
    <row r="796" spans="1:7" x14ac:dyDescent="0.3">
      <c r="A796" s="42">
        <v>42000.14</v>
      </c>
      <c r="B796" s="18" t="s">
        <v>22</v>
      </c>
      <c r="C796" s="18" t="s">
        <v>39</v>
      </c>
      <c r="D796" s="11">
        <f t="shared" si="49"/>
        <v>2</v>
      </c>
      <c r="E796" s="11" t="str">
        <f t="shared" si="48"/>
        <v>2Sales WorkersMale</v>
      </c>
      <c r="F796" s="11">
        <f t="shared" si="51"/>
        <v>18</v>
      </c>
      <c r="G796" s="11" t="str">
        <f t="shared" si="50"/>
        <v>18Sales Workers</v>
      </c>
    </row>
    <row r="797" spans="1:7" x14ac:dyDescent="0.3">
      <c r="A797" s="42">
        <v>0</v>
      </c>
      <c r="B797" s="18" t="s">
        <v>22</v>
      </c>
      <c r="C797" s="18" t="s">
        <v>39</v>
      </c>
      <c r="D797" s="11">
        <f t="shared" si="49"/>
        <v>3</v>
      </c>
      <c r="E797" s="11" t="str">
        <f t="shared" si="48"/>
        <v>3Sales WorkersMale</v>
      </c>
      <c r="F797" s="11">
        <f t="shared" si="51"/>
        <v>19</v>
      </c>
      <c r="G797" s="11" t="str">
        <f t="shared" si="50"/>
        <v>19Sales Workers</v>
      </c>
    </row>
    <row r="798" spans="1:7" x14ac:dyDescent="0.3">
      <c r="A798" s="42">
        <v>0</v>
      </c>
      <c r="B798" s="18" t="s">
        <v>22</v>
      </c>
      <c r="C798" s="18" t="s">
        <v>39</v>
      </c>
      <c r="D798" s="11">
        <f t="shared" si="49"/>
        <v>4</v>
      </c>
      <c r="E798" s="11" t="str">
        <f t="shared" si="48"/>
        <v>4Sales WorkersMale</v>
      </c>
      <c r="F798" s="11">
        <f t="shared" si="51"/>
        <v>20</v>
      </c>
      <c r="G798" s="11" t="str">
        <f t="shared" si="50"/>
        <v>20Sales Workers</v>
      </c>
    </row>
    <row r="799" spans="1:7" x14ac:dyDescent="0.3">
      <c r="A799" s="42">
        <v>48287.37</v>
      </c>
      <c r="B799" s="18" t="s">
        <v>22</v>
      </c>
      <c r="C799" s="18" t="s">
        <v>39</v>
      </c>
      <c r="D799" s="11">
        <f t="shared" si="49"/>
        <v>5</v>
      </c>
      <c r="E799" s="11" t="str">
        <f t="shared" si="48"/>
        <v>5Sales WorkersMale</v>
      </c>
      <c r="F799" s="11">
        <f t="shared" si="51"/>
        <v>21</v>
      </c>
      <c r="G799" s="11" t="str">
        <f t="shared" si="50"/>
        <v>21Sales Workers</v>
      </c>
    </row>
    <row r="800" spans="1:7" x14ac:dyDescent="0.3">
      <c r="A800" s="42">
        <v>19964.04</v>
      </c>
      <c r="B800" s="18" t="s">
        <v>22</v>
      </c>
      <c r="C800" s="18" t="s">
        <v>39</v>
      </c>
      <c r="D800" s="11">
        <f t="shared" si="49"/>
        <v>6</v>
      </c>
      <c r="E800" s="11" t="str">
        <f t="shared" si="48"/>
        <v>6Sales WorkersMale</v>
      </c>
      <c r="F800" s="11">
        <f t="shared" si="51"/>
        <v>22</v>
      </c>
      <c r="G800" s="11" t="str">
        <f t="shared" si="50"/>
        <v>22Sales Workers</v>
      </c>
    </row>
    <row r="801" spans="1:7" x14ac:dyDescent="0.3">
      <c r="A801" s="42">
        <v>67000</v>
      </c>
      <c r="B801" s="18" t="s">
        <v>22</v>
      </c>
      <c r="C801" s="18" t="s">
        <v>39</v>
      </c>
      <c r="D801" s="11">
        <f t="shared" si="49"/>
        <v>7</v>
      </c>
      <c r="E801" s="11" t="str">
        <f t="shared" si="48"/>
        <v>7Sales WorkersMale</v>
      </c>
      <c r="F801" s="11">
        <f t="shared" si="51"/>
        <v>23</v>
      </c>
      <c r="G801" s="11" t="str">
        <f t="shared" si="50"/>
        <v>23Sales Workers</v>
      </c>
    </row>
    <row r="802" spans="1:7" x14ac:dyDescent="0.3">
      <c r="A802" s="42">
        <v>78099.06</v>
      </c>
      <c r="B802" s="18" t="s">
        <v>22</v>
      </c>
      <c r="C802" s="18" t="s">
        <v>39</v>
      </c>
      <c r="D802" s="11">
        <f t="shared" si="49"/>
        <v>8</v>
      </c>
      <c r="E802" s="11" t="str">
        <f t="shared" si="48"/>
        <v>8Sales WorkersMale</v>
      </c>
      <c r="F802" s="11">
        <f t="shared" si="51"/>
        <v>24</v>
      </c>
      <c r="G802" s="11" t="str">
        <f t="shared" si="50"/>
        <v>24Sales Workers</v>
      </c>
    </row>
    <row r="803" spans="1:7" x14ac:dyDescent="0.3">
      <c r="A803" s="42">
        <v>71303.67</v>
      </c>
      <c r="B803" s="18" t="s">
        <v>22</v>
      </c>
      <c r="C803" s="18" t="s">
        <v>39</v>
      </c>
      <c r="D803" s="11">
        <f t="shared" si="49"/>
        <v>9</v>
      </c>
      <c r="E803" s="11" t="str">
        <f t="shared" si="48"/>
        <v>9Sales WorkersMale</v>
      </c>
      <c r="F803" s="11">
        <f t="shared" si="51"/>
        <v>25</v>
      </c>
      <c r="G803" s="11" t="str">
        <f t="shared" si="50"/>
        <v>25Sales Workers</v>
      </c>
    </row>
    <row r="804" spans="1:7" x14ac:dyDescent="0.3">
      <c r="A804" s="42">
        <v>0</v>
      </c>
      <c r="B804" s="18" t="s">
        <v>22</v>
      </c>
      <c r="C804" s="18" t="s">
        <v>39</v>
      </c>
      <c r="D804" s="11">
        <f t="shared" si="49"/>
        <v>10</v>
      </c>
      <c r="E804" s="11" t="str">
        <f t="shared" si="48"/>
        <v>10Sales WorkersMale</v>
      </c>
      <c r="F804" s="11">
        <f t="shared" si="51"/>
        <v>26</v>
      </c>
      <c r="G804" s="11" t="str">
        <f t="shared" si="50"/>
        <v>26Sales Workers</v>
      </c>
    </row>
    <row r="805" spans="1:7" x14ac:dyDescent="0.3">
      <c r="A805" s="42">
        <v>0</v>
      </c>
      <c r="B805" s="18" t="s">
        <v>22</v>
      </c>
      <c r="C805" s="18" t="s">
        <v>39</v>
      </c>
      <c r="D805" s="11">
        <f t="shared" si="49"/>
        <v>11</v>
      </c>
      <c r="E805" s="11" t="str">
        <f t="shared" si="48"/>
        <v>11Sales WorkersMale</v>
      </c>
      <c r="F805" s="11">
        <f t="shared" si="51"/>
        <v>27</v>
      </c>
      <c r="G805" s="11" t="str">
        <f t="shared" si="50"/>
        <v>27Sales Workers</v>
      </c>
    </row>
    <row r="806" spans="1:7" x14ac:dyDescent="0.3">
      <c r="A806" s="42">
        <v>0</v>
      </c>
      <c r="B806" s="18" t="s">
        <v>22</v>
      </c>
      <c r="C806" s="18" t="s">
        <v>39</v>
      </c>
      <c r="D806" s="11">
        <f t="shared" si="49"/>
        <v>12</v>
      </c>
      <c r="E806" s="11" t="str">
        <f t="shared" si="48"/>
        <v>12Sales WorkersMale</v>
      </c>
      <c r="F806" s="11">
        <f t="shared" si="51"/>
        <v>28</v>
      </c>
      <c r="G806" s="11" t="str">
        <f t="shared" si="50"/>
        <v>28Sales Workers</v>
      </c>
    </row>
    <row r="807" spans="1:7" x14ac:dyDescent="0.3">
      <c r="A807" s="42">
        <v>0</v>
      </c>
      <c r="B807" s="18" t="s">
        <v>22</v>
      </c>
      <c r="C807" s="18" t="s">
        <v>39</v>
      </c>
      <c r="D807" s="11">
        <f t="shared" si="49"/>
        <v>13</v>
      </c>
      <c r="E807" s="11" t="str">
        <f t="shared" si="48"/>
        <v>13Sales WorkersMale</v>
      </c>
      <c r="F807" s="11">
        <f t="shared" si="51"/>
        <v>29</v>
      </c>
      <c r="G807" s="11" t="str">
        <f t="shared" si="50"/>
        <v>29Sales Workers</v>
      </c>
    </row>
    <row r="808" spans="1:7" x14ac:dyDescent="0.3">
      <c r="A808" s="42">
        <v>94276</v>
      </c>
      <c r="B808" s="18" t="s">
        <v>22</v>
      </c>
      <c r="C808" s="18" t="s">
        <v>39</v>
      </c>
      <c r="D808" s="11">
        <f t="shared" si="49"/>
        <v>14</v>
      </c>
      <c r="E808" s="11" t="str">
        <f t="shared" si="48"/>
        <v>14Sales WorkersMale</v>
      </c>
      <c r="F808" s="11">
        <f t="shared" si="51"/>
        <v>30</v>
      </c>
      <c r="G808" s="11" t="str">
        <f t="shared" si="50"/>
        <v>30Sales Workers</v>
      </c>
    </row>
    <row r="809" spans="1:7" x14ac:dyDescent="0.3">
      <c r="A809" s="42">
        <v>48662.9</v>
      </c>
      <c r="B809" s="18" t="s">
        <v>22</v>
      </c>
      <c r="C809" s="18" t="s">
        <v>39</v>
      </c>
      <c r="D809" s="11">
        <f t="shared" si="49"/>
        <v>15</v>
      </c>
      <c r="E809" s="11" t="str">
        <f t="shared" si="48"/>
        <v>15Sales WorkersMale</v>
      </c>
      <c r="F809" s="11">
        <f t="shared" si="51"/>
        <v>31</v>
      </c>
      <c r="G809" s="11" t="str">
        <f t="shared" si="50"/>
        <v>31Sales Workers</v>
      </c>
    </row>
    <row r="810" spans="1:7" x14ac:dyDescent="0.3">
      <c r="A810" s="42">
        <v>0</v>
      </c>
      <c r="B810" s="18" t="s">
        <v>22</v>
      </c>
      <c r="C810" s="18" t="s">
        <v>39</v>
      </c>
      <c r="D810" s="11">
        <f t="shared" si="49"/>
        <v>16</v>
      </c>
      <c r="E810" s="11" t="str">
        <f t="shared" si="48"/>
        <v>16Sales WorkersMale</v>
      </c>
      <c r="F810" s="11">
        <f t="shared" si="51"/>
        <v>32</v>
      </c>
      <c r="G810" s="11" t="str">
        <f t="shared" si="50"/>
        <v>32Sales Workers</v>
      </c>
    </row>
    <row r="811" spans="1:7" x14ac:dyDescent="0.3">
      <c r="A811" s="42">
        <v>0</v>
      </c>
      <c r="B811" s="18" t="s">
        <v>22</v>
      </c>
      <c r="C811" s="18" t="s">
        <v>39</v>
      </c>
      <c r="D811" s="11">
        <f t="shared" si="49"/>
        <v>17</v>
      </c>
      <c r="E811" s="11" t="str">
        <f t="shared" si="48"/>
        <v>17Sales WorkersMale</v>
      </c>
      <c r="F811" s="11">
        <f t="shared" si="51"/>
        <v>33</v>
      </c>
      <c r="G811" s="11" t="str">
        <f t="shared" si="50"/>
        <v>33Sales Workers</v>
      </c>
    </row>
    <row r="812" spans="1:7" x14ac:dyDescent="0.3">
      <c r="A812" s="42">
        <v>0</v>
      </c>
      <c r="B812" s="18" t="s">
        <v>22</v>
      </c>
      <c r="C812" s="18" t="s">
        <v>39</v>
      </c>
      <c r="D812" s="11">
        <f t="shared" si="49"/>
        <v>18</v>
      </c>
      <c r="E812" s="11" t="str">
        <f t="shared" si="48"/>
        <v>18Sales WorkersMale</v>
      </c>
      <c r="F812" s="11">
        <f t="shared" si="51"/>
        <v>34</v>
      </c>
      <c r="G812" s="11" t="str">
        <f t="shared" si="50"/>
        <v>34Sales Workers</v>
      </c>
    </row>
    <row r="813" spans="1:7" x14ac:dyDescent="0.3">
      <c r="A813" s="42">
        <v>0</v>
      </c>
      <c r="B813" s="18" t="s">
        <v>22</v>
      </c>
      <c r="C813" s="18" t="s">
        <v>39</v>
      </c>
      <c r="D813" s="11">
        <f t="shared" si="49"/>
        <v>19</v>
      </c>
      <c r="E813" s="11" t="str">
        <f t="shared" si="48"/>
        <v>19Sales WorkersMale</v>
      </c>
      <c r="F813" s="11">
        <f t="shared" si="51"/>
        <v>35</v>
      </c>
      <c r="G813" s="11" t="str">
        <f t="shared" si="50"/>
        <v>35Sales Workers</v>
      </c>
    </row>
    <row r="814" spans="1:7" x14ac:dyDescent="0.3">
      <c r="A814" s="42">
        <v>45500</v>
      </c>
      <c r="B814" s="18" t="s">
        <v>22</v>
      </c>
      <c r="C814" s="18" t="s">
        <v>39</v>
      </c>
      <c r="D814" s="11">
        <f t="shared" si="49"/>
        <v>20</v>
      </c>
      <c r="E814" s="11" t="str">
        <f t="shared" si="48"/>
        <v>20Sales WorkersMale</v>
      </c>
      <c r="F814" s="11">
        <f t="shared" si="51"/>
        <v>36</v>
      </c>
      <c r="G814" s="11" t="str">
        <f t="shared" si="50"/>
        <v>36Sales Workers</v>
      </c>
    </row>
    <row r="815" spans="1:7" x14ac:dyDescent="0.3">
      <c r="A815" s="42">
        <v>0</v>
      </c>
      <c r="B815" s="18" t="s">
        <v>22</v>
      </c>
      <c r="C815" s="18" t="s">
        <v>39</v>
      </c>
      <c r="D815" s="11">
        <f t="shared" si="49"/>
        <v>21</v>
      </c>
      <c r="E815" s="11" t="str">
        <f t="shared" si="48"/>
        <v>21Sales WorkersMale</v>
      </c>
      <c r="F815" s="11">
        <f t="shared" si="51"/>
        <v>37</v>
      </c>
      <c r="G815" s="11" t="str">
        <f t="shared" si="50"/>
        <v>37Sales Workers</v>
      </c>
    </row>
    <row r="816" spans="1:7" x14ac:dyDescent="0.3">
      <c r="A816" s="42">
        <v>0</v>
      </c>
      <c r="B816" s="18" t="s">
        <v>22</v>
      </c>
      <c r="C816" s="18" t="s">
        <v>39</v>
      </c>
      <c r="D816" s="11">
        <f t="shared" si="49"/>
        <v>22</v>
      </c>
      <c r="E816" s="11" t="str">
        <f t="shared" si="48"/>
        <v>22Sales WorkersMale</v>
      </c>
      <c r="F816" s="11">
        <f t="shared" si="51"/>
        <v>38</v>
      </c>
      <c r="G816" s="11" t="str">
        <f t="shared" si="50"/>
        <v>38Sales Workers</v>
      </c>
    </row>
    <row r="817" spans="1:7" x14ac:dyDescent="0.3">
      <c r="A817" s="42">
        <v>0</v>
      </c>
      <c r="B817" s="18" t="s">
        <v>22</v>
      </c>
      <c r="C817" s="18" t="s">
        <v>39</v>
      </c>
      <c r="D817" s="11">
        <f t="shared" si="49"/>
        <v>23</v>
      </c>
      <c r="E817" s="11" t="str">
        <f t="shared" si="48"/>
        <v>23Sales WorkersMale</v>
      </c>
      <c r="F817" s="11">
        <f t="shared" si="51"/>
        <v>39</v>
      </c>
      <c r="G817" s="11" t="str">
        <f t="shared" si="50"/>
        <v>39Sales Workers</v>
      </c>
    </row>
    <row r="818" spans="1:7" x14ac:dyDescent="0.3">
      <c r="A818" s="42">
        <v>48750</v>
      </c>
      <c r="B818" s="18" t="s">
        <v>22</v>
      </c>
      <c r="C818" s="18" t="s">
        <v>39</v>
      </c>
      <c r="D818" s="11">
        <f t="shared" si="49"/>
        <v>24</v>
      </c>
      <c r="E818" s="11" t="str">
        <f t="shared" si="48"/>
        <v>24Sales WorkersMale</v>
      </c>
      <c r="F818" s="11">
        <f t="shared" si="51"/>
        <v>40</v>
      </c>
      <c r="G818" s="11" t="str">
        <f t="shared" si="50"/>
        <v>40Sales Workers</v>
      </c>
    </row>
    <row r="819" spans="1:7" x14ac:dyDescent="0.3">
      <c r="A819" s="42">
        <v>0</v>
      </c>
      <c r="B819" s="18" t="s">
        <v>22</v>
      </c>
      <c r="C819" s="18" t="s">
        <v>39</v>
      </c>
      <c r="D819" s="11">
        <f t="shared" si="49"/>
        <v>25</v>
      </c>
      <c r="E819" s="11" t="str">
        <f t="shared" si="48"/>
        <v>25Sales WorkersMale</v>
      </c>
      <c r="F819" s="11">
        <f t="shared" si="51"/>
        <v>41</v>
      </c>
      <c r="G819" s="11" t="str">
        <f t="shared" si="50"/>
        <v>41Sales Workers</v>
      </c>
    </row>
    <row r="820" spans="1:7" x14ac:dyDescent="0.3">
      <c r="A820" s="42">
        <v>0</v>
      </c>
      <c r="B820" s="18" t="s">
        <v>22</v>
      </c>
      <c r="C820" s="18" t="s">
        <v>39</v>
      </c>
      <c r="D820" s="11">
        <f t="shared" si="49"/>
        <v>26</v>
      </c>
      <c r="E820" s="11" t="str">
        <f t="shared" si="48"/>
        <v>26Sales WorkersMale</v>
      </c>
      <c r="F820" s="11">
        <f t="shared" si="51"/>
        <v>42</v>
      </c>
      <c r="G820" s="11" t="str">
        <f t="shared" si="50"/>
        <v>42Sales Workers</v>
      </c>
    </row>
    <row r="821" spans="1:7" x14ac:dyDescent="0.3">
      <c r="A821" s="42">
        <v>157507.20000000001</v>
      </c>
      <c r="B821" s="18" t="s">
        <v>22</v>
      </c>
      <c r="C821" s="18" t="s">
        <v>39</v>
      </c>
      <c r="D821" s="11">
        <f t="shared" si="49"/>
        <v>27</v>
      </c>
      <c r="E821" s="11" t="str">
        <f t="shared" si="48"/>
        <v>27Sales WorkersMale</v>
      </c>
      <c r="F821" s="11">
        <f t="shared" si="51"/>
        <v>43</v>
      </c>
      <c r="G821" s="11" t="str">
        <f t="shared" si="50"/>
        <v>43Sales Workers</v>
      </c>
    </row>
    <row r="822" spans="1:7" x14ac:dyDescent="0.3">
      <c r="A822" s="42">
        <v>65000</v>
      </c>
      <c r="B822" s="18" t="s">
        <v>22</v>
      </c>
      <c r="C822" s="18" t="s">
        <v>39</v>
      </c>
      <c r="D822" s="11">
        <f t="shared" si="49"/>
        <v>28</v>
      </c>
      <c r="E822" s="11" t="str">
        <f t="shared" si="48"/>
        <v>28Sales WorkersMale</v>
      </c>
      <c r="F822" s="11">
        <f t="shared" si="51"/>
        <v>44</v>
      </c>
      <c r="G822" s="11" t="str">
        <f t="shared" si="50"/>
        <v>44Sales Workers</v>
      </c>
    </row>
    <row r="823" spans="1:7" x14ac:dyDescent="0.3">
      <c r="A823" s="42">
        <v>99000.2</v>
      </c>
      <c r="B823" s="18" t="s">
        <v>22</v>
      </c>
      <c r="C823" s="18" t="s">
        <v>39</v>
      </c>
      <c r="D823" s="11">
        <f t="shared" si="49"/>
        <v>29</v>
      </c>
      <c r="E823" s="11" t="str">
        <f t="shared" si="48"/>
        <v>29Sales WorkersMale</v>
      </c>
      <c r="F823" s="11">
        <f t="shared" si="51"/>
        <v>45</v>
      </c>
      <c r="G823" s="11" t="str">
        <f t="shared" si="50"/>
        <v>45Sales Workers</v>
      </c>
    </row>
    <row r="824" spans="1:7" x14ac:dyDescent="0.3">
      <c r="A824" s="42">
        <v>110000</v>
      </c>
      <c r="B824" s="18" t="s">
        <v>22</v>
      </c>
      <c r="C824" s="18" t="s">
        <v>39</v>
      </c>
      <c r="D824" s="11">
        <f t="shared" si="49"/>
        <v>30</v>
      </c>
      <c r="E824" s="11" t="str">
        <f t="shared" si="48"/>
        <v>30Sales WorkersMale</v>
      </c>
      <c r="F824" s="11">
        <f t="shared" si="51"/>
        <v>46</v>
      </c>
      <c r="G824" s="11" t="str">
        <f t="shared" si="50"/>
        <v>46Sales Workers</v>
      </c>
    </row>
    <row r="825" spans="1:7" x14ac:dyDescent="0.3">
      <c r="A825" s="42">
        <v>48750</v>
      </c>
      <c r="B825" s="18" t="s">
        <v>22</v>
      </c>
      <c r="C825" s="18" t="s">
        <v>39</v>
      </c>
      <c r="D825" s="11">
        <f t="shared" si="49"/>
        <v>31</v>
      </c>
      <c r="E825" s="11" t="str">
        <f t="shared" si="48"/>
        <v>31Sales WorkersMale</v>
      </c>
      <c r="F825" s="11">
        <f t="shared" si="51"/>
        <v>47</v>
      </c>
      <c r="G825" s="11" t="str">
        <f t="shared" si="50"/>
        <v>47Sales Workers</v>
      </c>
    </row>
    <row r="826" spans="1:7" x14ac:dyDescent="0.3">
      <c r="A826" s="42">
        <v>0</v>
      </c>
      <c r="B826" s="18" t="s">
        <v>22</v>
      </c>
      <c r="C826" s="18" t="s">
        <v>39</v>
      </c>
      <c r="D826" s="11">
        <f t="shared" si="49"/>
        <v>32</v>
      </c>
      <c r="E826" s="11" t="str">
        <f t="shared" si="48"/>
        <v>32Sales WorkersMale</v>
      </c>
      <c r="F826" s="11">
        <f t="shared" si="51"/>
        <v>48</v>
      </c>
      <c r="G826" s="11" t="str">
        <f t="shared" si="50"/>
        <v>48Sales Workers</v>
      </c>
    </row>
    <row r="827" spans="1:7" x14ac:dyDescent="0.3">
      <c r="A827" s="42">
        <v>86666.84</v>
      </c>
      <c r="B827" s="18" t="s">
        <v>22</v>
      </c>
      <c r="C827" s="18" t="s">
        <v>39</v>
      </c>
      <c r="D827" s="11">
        <f t="shared" si="49"/>
        <v>33</v>
      </c>
      <c r="E827" s="11" t="str">
        <f t="shared" si="48"/>
        <v>33Sales WorkersMale</v>
      </c>
      <c r="F827" s="11">
        <f t="shared" si="51"/>
        <v>49</v>
      </c>
      <c r="G827" s="11" t="str">
        <f t="shared" si="50"/>
        <v>49Sales Workers</v>
      </c>
    </row>
    <row r="828" spans="1:7" x14ac:dyDescent="0.3">
      <c r="A828" s="42">
        <v>76003.199999999997</v>
      </c>
      <c r="B828" s="18" t="s">
        <v>22</v>
      </c>
      <c r="C828" s="18" t="s">
        <v>39</v>
      </c>
      <c r="D828" s="11">
        <f t="shared" si="49"/>
        <v>34</v>
      </c>
      <c r="E828" s="11" t="str">
        <f t="shared" si="48"/>
        <v>34Sales WorkersMale</v>
      </c>
      <c r="F828" s="11">
        <f t="shared" si="51"/>
        <v>50</v>
      </c>
      <c r="G828" s="11" t="str">
        <f t="shared" si="50"/>
        <v>50Sales Workers</v>
      </c>
    </row>
    <row r="829" spans="1:7" x14ac:dyDescent="0.3">
      <c r="A829" s="42">
        <v>90000.04</v>
      </c>
      <c r="B829" s="18" t="s">
        <v>22</v>
      </c>
      <c r="C829" s="18" t="s">
        <v>39</v>
      </c>
      <c r="D829" s="11">
        <f t="shared" si="49"/>
        <v>35</v>
      </c>
      <c r="E829" s="11" t="str">
        <f t="shared" si="48"/>
        <v>35Sales WorkersMale</v>
      </c>
      <c r="F829" s="11">
        <f t="shared" si="51"/>
        <v>51</v>
      </c>
      <c r="G829" s="11" t="str">
        <f t="shared" si="50"/>
        <v>51Sales Workers</v>
      </c>
    </row>
    <row r="830" spans="1:7" x14ac:dyDescent="0.3">
      <c r="A830" s="42">
        <v>90000</v>
      </c>
      <c r="B830" s="18" t="s">
        <v>22</v>
      </c>
      <c r="C830" s="18" t="s">
        <v>39</v>
      </c>
      <c r="D830" s="11">
        <f t="shared" si="49"/>
        <v>36</v>
      </c>
      <c r="E830" s="11" t="str">
        <f t="shared" si="48"/>
        <v>36Sales WorkersMale</v>
      </c>
      <c r="F830" s="11">
        <f t="shared" si="51"/>
        <v>52</v>
      </c>
      <c r="G830" s="11" t="str">
        <f t="shared" si="50"/>
        <v>52Sales Workers</v>
      </c>
    </row>
    <row r="831" spans="1:7" x14ac:dyDescent="0.3">
      <c r="A831" s="42">
        <v>0</v>
      </c>
      <c r="B831" s="18" t="s">
        <v>22</v>
      </c>
      <c r="C831" s="18" t="s">
        <v>39</v>
      </c>
      <c r="D831" s="11">
        <f t="shared" si="49"/>
        <v>37</v>
      </c>
      <c r="E831" s="11" t="str">
        <f t="shared" si="48"/>
        <v>37Sales WorkersMale</v>
      </c>
      <c r="F831" s="11">
        <f t="shared" si="51"/>
        <v>53</v>
      </c>
      <c r="G831" s="11" t="str">
        <f t="shared" si="50"/>
        <v>53Sales Workers</v>
      </c>
    </row>
    <row r="832" spans="1:7" x14ac:dyDescent="0.3">
      <c r="A832" s="42">
        <v>85500</v>
      </c>
      <c r="B832" s="18" t="s">
        <v>22</v>
      </c>
      <c r="C832" s="18" t="s">
        <v>39</v>
      </c>
      <c r="D832" s="11">
        <f t="shared" si="49"/>
        <v>38</v>
      </c>
      <c r="E832" s="11" t="str">
        <f t="shared" si="48"/>
        <v>38Sales WorkersMale</v>
      </c>
      <c r="F832" s="11">
        <f t="shared" si="51"/>
        <v>54</v>
      </c>
      <c r="G832" s="11" t="str">
        <f t="shared" si="50"/>
        <v>54Sales Workers</v>
      </c>
    </row>
    <row r="833" spans="1:7" x14ac:dyDescent="0.3">
      <c r="A833" s="42">
        <v>52686.400000000001</v>
      </c>
      <c r="B833" s="18" t="s">
        <v>29</v>
      </c>
      <c r="C833" s="18" t="s">
        <v>40</v>
      </c>
      <c r="D833" s="11">
        <f t="shared" si="49"/>
        <v>1</v>
      </c>
      <c r="E833" s="11" t="str">
        <f t="shared" si="48"/>
        <v>1Service WorkersI do not wish to self-identify</v>
      </c>
      <c r="F833" s="11">
        <f t="shared" si="51"/>
        <v>1</v>
      </c>
      <c r="G833" s="11" t="str">
        <f t="shared" si="50"/>
        <v>1Service Workers</v>
      </c>
    </row>
    <row r="834" spans="1:7" x14ac:dyDescent="0.3">
      <c r="A834" s="42">
        <v>90000</v>
      </c>
      <c r="B834" s="18" t="s">
        <v>29</v>
      </c>
      <c r="C834" s="18" t="s">
        <v>39</v>
      </c>
      <c r="D834" s="11">
        <f t="shared" si="49"/>
        <v>1</v>
      </c>
      <c r="E834" s="11" t="str">
        <f t="shared" si="48"/>
        <v>1Service WorkersMale</v>
      </c>
      <c r="F834" s="11">
        <f t="shared" si="51"/>
        <v>2</v>
      </c>
      <c r="G834" s="11" t="str">
        <f t="shared" si="50"/>
        <v>2Service Workers</v>
      </c>
    </row>
    <row r="835" spans="1:7" x14ac:dyDescent="0.3">
      <c r="A835" s="42">
        <v>40560</v>
      </c>
      <c r="B835" s="18" t="s">
        <v>28</v>
      </c>
      <c r="C835" s="18" t="s">
        <v>38</v>
      </c>
      <c r="D835" s="11">
        <f t="shared" si="49"/>
        <v>1</v>
      </c>
      <c r="E835" s="11" t="str">
        <f t="shared" si="48"/>
        <v>1TechniciansFemale</v>
      </c>
      <c r="F835" s="11">
        <f t="shared" si="51"/>
        <v>1</v>
      </c>
      <c r="G835" s="11" t="str">
        <f t="shared" si="50"/>
        <v>1Technicians</v>
      </c>
    </row>
    <row r="836" spans="1:7" x14ac:dyDescent="0.3">
      <c r="A836" s="42">
        <v>31200</v>
      </c>
      <c r="B836" s="18" t="s">
        <v>28</v>
      </c>
      <c r="C836" s="18" t="s">
        <v>38</v>
      </c>
      <c r="D836" s="11">
        <f t="shared" si="49"/>
        <v>2</v>
      </c>
      <c r="E836" s="11" t="str">
        <f t="shared" ref="E836:E888" si="52">D836&amp;B836&amp;C836</f>
        <v>2TechniciansFemale</v>
      </c>
      <c r="F836" s="11">
        <f t="shared" si="51"/>
        <v>2</v>
      </c>
      <c r="G836" s="11" t="str">
        <f t="shared" si="50"/>
        <v>2Technicians</v>
      </c>
    </row>
    <row r="837" spans="1:7" x14ac:dyDescent="0.3">
      <c r="A837" s="42">
        <v>21424</v>
      </c>
      <c r="B837" s="18" t="s">
        <v>28</v>
      </c>
      <c r="C837" s="18" t="s">
        <v>38</v>
      </c>
      <c r="D837" s="11">
        <f t="shared" ref="D837:D888" si="53">IF(B837&amp;C837=B836&amp;C836,D836+1,1)</f>
        <v>3</v>
      </c>
      <c r="E837" s="11" t="str">
        <f t="shared" si="52"/>
        <v>3TechniciansFemale</v>
      </c>
      <c r="F837" s="11">
        <f t="shared" si="51"/>
        <v>3</v>
      </c>
      <c r="G837" s="11" t="str">
        <f t="shared" ref="G837:G888" si="54">F837&amp;B837</f>
        <v>3Technicians</v>
      </c>
    </row>
    <row r="838" spans="1:7" x14ac:dyDescent="0.3">
      <c r="A838" s="42">
        <v>42000.4</v>
      </c>
      <c r="B838" s="18" t="s">
        <v>28</v>
      </c>
      <c r="C838" s="18" t="s">
        <v>38</v>
      </c>
      <c r="D838" s="11">
        <f t="shared" si="53"/>
        <v>4</v>
      </c>
      <c r="E838" s="11" t="str">
        <f t="shared" si="52"/>
        <v>4TechniciansFemale</v>
      </c>
      <c r="F838" s="11">
        <f t="shared" ref="F838:F888" si="55">IF(B838=B837,F837+1,1)</f>
        <v>4</v>
      </c>
      <c r="G838" s="11" t="str">
        <f t="shared" si="54"/>
        <v>4Technicians</v>
      </c>
    </row>
    <row r="839" spans="1:7" x14ac:dyDescent="0.3">
      <c r="A839" s="42">
        <v>31200</v>
      </c>
      <c r="B839" s="18" t="s">
        <v>28</v>
      </c>
      <c r="C839" s="18" t="s">
        <v>38</v>
      </c>
      <c r="D839" s="11">
        <f t="shared" si="53"/>
        <v>5</v>
      </c>
      <c r="E839" s="11" t="str">
        <f t="shared" si="52"/>
        <v>5TechniciansFemale</v>
      </c>
      <c r="F839" s="11">
        <f t="shared" si="55"/>
        <v>5</v>
      </c>
      <c r="G839" s="11" t="str">
        <f t="shared" si="54"/>
        <v>5Technicians</v>
      </c>
    </row>
    <row r="840" spans="1:7" x14ac:dyDescent="0.3">
      <c r="A840" s="42">
        <v>33280</v>
      </c>
      <c r="B840" s="18" t="s">
        <v>28</v>
      </c>
      <c r="C840" s="18" t="s">
        <v>38</v>
      </c>
      <c r="D840" s="11">
        <f t="shared" si="53"/>
        <v>6</v>
      </c>
      <c r="E840" s="11" t="str">
        <f t="shared" si="52"/>
        <v>6TechniciansFemale</v>
      </c>
      <c r="F840" s="11">
        <f t="shared" si="55"/>
        <v>6</v>
      </c>
      <c r="G840" s="11" t="str">
        <f t="shared" si="54"/>
        <v>6Technicians</v>
      </c>
    </row>
    <row r="841" spans="1:7" x14ac:dyDescent="0.3">
      <c r="A841" s="42">
        <v>62790</v>
      </c>
      <c r="B841" s="18" t="s">
        <v>28</v>
      </c>
      <c r="C841" s="18" t="s">
        <v>38</v>
      </c>
      <c r="D841" s="11">
        <f t="shared" si="53"/>
        <v>7</v>
      </c>
      <c r="E841" s="11" t="str">
        <f t="shared" si="52"/>
        <v>7TechniciansFemale</v>
      </c>
      <c r="F841" s="11">
        <f t="shared" si="55"/>
        <v>7</v>
      </c>
      <c r="G841" s="11" t="str">
        <f t="shared" si="54"/>
        <v>7Technicians</v>
      </c>
    </row>
    <row r="842" spans="1:7" x14ac:dyDescent="0.3">
      <c r="A842" s="42">
        <v>39832</v>
      </c>
      <c r="B842" s="18" t="s">
        <v>28</v>
      </c>
      <c r="C842" s="18" t="s">
        <v>39</v>
      </c>
      <c r="D842" s="11">
        <f t="shared" si="53"/>
        <v>1</v>
      </c>
      <c r="E842" s="11" t="str">
        <f t="shared" si="52"/>
        <v>1TechniciansMale</v>
      </c>
      <c r="F842" s="11">
        <f t="shared" si="55"/>
        <v>8</v>
      </c>
      <c r="G842" s="11" t="str">
        <f t="shared" si="54"/>
        <v>8Technicians</v>
      </c>
    </row>
    <row r="843" spans="1:7" x14ac:dyDescent="0.3">
      <c r="A843" s="42">
        <v>41433.599999999999</v>
      </c>
      <c r="B843" s="18" t="s">
        <v>28</v>
      </c>
      <c r="C843" s="18" t="s">
        <v>39</v>
      </c>
      <c r="D843" s="11">
        <f t="shared" si="53"/>
        <v>2</v>
      </c>
      <c r="E843" s="11" t="str">
        <f t="shared" si="52"/>
        <v>2TechniciansMale</v>
      </c>
      <c r="F843" s="11">
        <f t="shared" si="55"/>
        <v>9</v>
      </c>
      <c r="G843" s="11" t="str">
        <f t="shared" si="54"/>
        <v>9Technicians</v>
      </c>
    </row>
    <row r="844" spans="1:7" x14ac:dyDescent="0.3">
      <c r="A844" s="42">
        <v>35360</v>
      </c>
      <c r="B844" s="18" t="s">
        <v>28</v>
      </c>
      <c r="C844" s="18" t="s">
        <v>39</v>
      </c>
      <c r="D844" s="11">
        <f t="shared" si="53"/>
        <v>3</v>
      </c>
      <c r="E844" s="11" t="str">
        <f t="shared" si="52"/>
        <v>3TechniciansMale</v>
      </c>
      <c r="F844" s="11">
        <f t="shared" si="55"/>
        <v>10</v>
      </c>
      <c r="G844" s="11" t="str">
        <f t="shared" si="54"/>
        <v>10Technicians</v>
      </c>
    </row>
    <row r="845" spans="1:7" x14ac:dyDescent="0.3">
      <c r="A845" s="42">
        <v>41600</v>
      </c>
      <c r="B845" s="18" t="s">
        <v>28</v>
      </c>
      <c r="C845" s="18" t="s">
        <v>39</v>
      </c>
      <c r="D845" s="11">
        <f t="shared" si="53"/>
        <v>4</v>
      </c>
      <c r="E845" s="11" t="str">
        <f t="shared" si="52"/>
        <v>4TechniciansMale</v>
      </c>
      <c r="F845" s="11">
        <f t="shared" si="55"/>
        <v>11</v>
      </c>
      <c r="G845" s="11" t="str">
        <f t="shared" si="54"/>
        <v>11Technicians</v>
      </c>
    </row>
    <row r="846" spans="1:7" x14ac:dyDescent="0.3">
      <c r="A846" s="42">
        <v>45136</v>
      </c>
      <c r="B846" s="18" t="s">
        <v>28</v>
      </c>
      <c r="C846" s="18" t="s">
        <v>39</v>
      </c>
      <c r="D846" s="11">
        <f t="shared" si="53"/>
        <v>5</v>
      </c>
      <c r="E846" s="11" t="str">
        <f t="shared" si="52"/>
        <v>5TechniciansMale</v>
      </c>
      <c r="F846" s="11">
        <f t="shared" si="55"/>
        <v>12</v>
      </c>
      <c r="G846" s="11" t="str">
        <f t="shared" si="54"/>
        <v>12Technicians</v>
      </c>
    </row>
    <row r="847" spans="1:7" x14ac:dyDescent="0.3">
      <c r="A847" s="42">
        <v>40705.599999999999</v>
      </c>
      <c r="B847" s="18" t="s">
        <v>28</v>
      </c>
      <c r="C847" s="18" t="s">
        <v>39</v>
      </c>
      <c r="D847" s="11">
        <f t="shared" si="53"/>
        <v>6</v>
      </c>
      <c r="E847" s="11" t="str">
        <f t="shared" si="52"/>
        <v>6TechniciansMale</v>
      </c>
      <c r="F847" s="11">
        <f t="shared" si="55"/>
        <v>13</v>
      </c>
      <c r="G847" s="11" t="str">
        <f t="shared" si="54"/>
        <v>13Technicians</v>
      </c>
    </row>
    <row r="848" spans="1:7" x14ac:dyDescent="0.3">
      <c r="A848" s="42">
        <v>46904</v>
      </c>
      <c r="B848" s="18" t="s">
        <v>28</v>
      </c>
      <c r="C848" s="18" t="s">
        <v>39</v>
      </c>
      <c r="D848" s="11">
        <f t="shared" si="53"/>
        <v>7</v>
      </c>
      <c r="E848" s="11" t="str">
        <f t="shared" si="52"/>
        <v>7TechniciansMale</v>
      </c>
      <c r="F848" s="11">
        <f t="shared" si="55"/>
        <v>14</v>
      </c>
      <c r="G848" s="11" t="str">
        <f t="shared" si="54"/>
        <v>14Technicians</v>
      </c>
    </row>
    <row r="849" spans="1:7" x14ac:dyDescent="0.3">
      <c r="A849" s="42">
        <v>44720</v>
      </c>
      <c r="B849" s="18" t="s">
        <v>28</v>
      </c>
      <c r="C849" s="18" t="s">
        <v>39</v>
      </c>
      <c r="D849" s="11">
        <f t="shared" si="53"/>
        <v>8</v>
      </c>
      <c r="E849" s="11" t="str">
        <f t="shared" si="52"/>
        <v>8TechniciansMale</v>
      </c>
      <c r="F849" s="11">
        <f t="shared" si="55"/>
        <v>15</v>
      </c>
      <c r="G849" s="11" t="str">
        <f t="shared" si="54"/>
        <v>15Technicians</v>
      </c>
    </row>
    <row r="850" spans="1:7" x14ac:dyDescent="0.3">
      <c r="A850" s="42">
        <v>38563.199999999997</v>
      </c>
      <c r="B850" s="18" t="s">
        <v>28</v>
      </c>
      <c r="C850" s="18" t="s">
        <v>39</v>
      </c>
      <c r="D850" s="11">
        <f t="shared" si="53"/>
        <v>9</v>
      </c>
      <c r="E850" s="11" t="str">
        <f t="shared" si="52"/>
        <v>9TechniciansMale</v>
      </c>
      <c r="F850" s="11">
        <f t="shared" si="55"/>
        <v>16</v>
      </c>
      <c r="G850" s="11" t="str">
        <f t="shared" si="54"/>
        <v>16Technicians</v>
      </c>
    </row>
    <row r="851" spans="1:7" x14ac:dyDescent="0.3">
      <c r="A851" s="42">
        <v>41246.400000000001</v>
      </c>
      <c r="B851" s="18" t="s">
        <v>28</v>
      </c>
      <c r="C851" s="18" t="s">
        <v>39</v>
      </c>
      <c r="D851" s="11">
        <f t="shared" si="53"/>
        <v>10</v>
      </c>
      <c r="E851" s="11" t="str">
        <f t="shared" si="52"/>
        <v>10TechniciansMale</v>
      </c>
      <c r="F851" s="11">
        <f t="shared" si="55"/>
        <v>17</v>
      </c>
      <c r="G851" s="11" t="str">
        <f t="shared" si="54"/>
        <v>17Technicians</v>
      </c>
    </row>
    <row r="852" spans="1:7" x14ac:dyDescent="0.3">
      <c r="A852" s="42">
        <v>41600</v>
      </c>
      <c r="B852" s="18" t="s">
        <v>28</v>
      </c>
      <c r="C852" s="18" t="s">
        <v>39</v>
      </c>
      <c r="D852" s="11">
        <f t="shared" si="53"/>
        <v>11</v>
      </c>
      <c r="E852" s="11" t="str">
        <f t="shared" si="52"/>
        <v>11TechniciansMale</v>
      </c>
      <c r="F852" s="11">
        <f t="shared" si="55"/>
        <v>18</v>
      </c>
      <c r="G852" s="11" t="str">
        <f t="shared" si="54"/>
        <v>18Technicians</v>
      </c>
    </row>
    <row r="853" spans="1:7" x14ac:dyDescent="0.3">
      <c r="A853" s="42">
        <v>42120</v>
      </c>
      <c r="B853" s="18" t="s">
        <v>28</v>
      </c>
      <c r="C853" s="18" t="s">
        <v>39</v>
      </c>
      <c r="D853" s="11">
        <f t="shared" si="53"/>
        <v>12</v>
      </c>
      <c r="E853" s="11" t="str">
        <f t="shared" si="52"/>
        <v>12TechniciansMale</v>
      </c>
      <c r="F853" s="11">
        <f t="shared" si="55"/>
        <v>19</v>
      </c>
      <c r="G853" s="11" t="str">
        <f t="shared" si="54"/>
        <v>19Technicians</v>
      </c>
    </row>
    <row r="854" spans="1:7" x14ac:dyDescent="0.3">
      <c r="A854" s="42">
        <v>39520</v>
      </c>
      <c r="B854" s="18" t="s">
        <v>28</v>
      </c>
      <c r="C854" s="18" t="s">
        <v>39</v>
      </c>
      <c r="D854" s="11">
        <f t="shared" si="53"/>
        <v>13</v>
      </c>
      <c r="E854" s="11" t="str">
        <f t="shared" si="52"/>
        <v>13TechniciansMale</v>
      </c>
      <c r="F854" s="11">
        <f t="shared" si="55"/>
        <v>20</v>
      </c>
      <c r="G854" s="11" t="str">
        <f t="shared" si="54"/>
        <v>20Technicians</v>
      </c>
    </row>
    <row r="855" spans="1:7" x14ac:dyDescent="0.3">
      <c r="A855" s="42">
        <v>41600</v>
      </c>
      <c r="B855" s="18" t="s">
        <v>28</v>
      </c>
      <c r="C855" s="18" t="s">
        <v>39</v>
      </c>
      <c r="D855" s="11">
        <f t="shared" si="53"/>
        <v>14</v>
      </c>
      <c r="E855" s="11" t="str">
        <f t="shared" si="52"/>
        <v>14TechniciansMale</v>
      </c>
      <c r="F855" s="11">
        <f t="shared" si="55"/>
        <v>21</v>
      </c>
      <c r="G855" s="11" t="str">
        <f t="shared" si="54"/>
        <v>21Technicians</v>
      </c>
    </row>
    <row r="856" spans="1:7" x14ac:dyDescent="0.3">
      <c r="A856" s="42">
        <v>46072</v>
      </c>
      <c r="B856" s="18" t="s">
        <v>28</v>
      </c>
      <c r="C856" s="18" t="s">
        <v>39</v>
      </c>
      <c r="D856" s="11">
        <f t="shared" si="53"/>
        <v>15</v>
      </c>
      <c r="E856" s="11" t="str">
        <f t="shared" si="52"/>
        <v>15TechniciansMale</v>
      </c>
      <c r="F856" s="11">
        <f t="shared" si="55"/>
        <v>22</v>
      </c>
      <c r="G856" s="11" t="str">
        <f t="shared" si="54"/>
        <v>22Technicians</v>
      </c>
    </row>
    <row r="857" spans="1:7" x14ac:dyDescent="0.3">
      <c r="A857" s="42">
        <v>55000.14</v>
      </c>
      <c r="B857" s="18"/>
      <c r="C857" s="18" t="s">
        <v>38</v>
      </c>
      <c r="D857" s="11">
        <f t="shared" si="53"/>
        <v>1</v>
      </c>
      <c r="E857" s="11" t="str">
        <f t="shared" si="52"/>
        <v>1Female</v>
      </c>
      <c r="F857" s="11">
        <f t="shared" si="55"/>
        <v>1</v>
      </c>
      <c r="G857" s="11" t="str">
        <f t="shared" si="54"/>
        <v>1</v>
      </c>
    </row>
    <row r="858" spans="1:7" x14ac:dyDescent="0.3">
      <c r="A858" s="42">
        <v>23400</v>
      </c>
      <c r="B858" s="18"/>
      <c r="C858" s="18" t="s">
        <v>38</v>
      </c>
      <c r="D858" s="11">
        <f t="shared" si="53"/>
        <v>2</v>
      </c>
      <c r="E858" s="11" t="str">
        <f t="shared" si="52"/>
        <v>2Female</v>
      </c>
      <c r="F858" s="11">
        <f t="shared" si="55"/>
        <v>2</v>
      </c>
      <c r="G858" s="11" t="str">
        <f t="shared" si="54"/>
        <v>2</v>
      </c>
    </row>
    <row r="859" spans="1:7" x14ac:dyDescent="0.3">
      <c r="A859" s="42">
        <v>30160</v>
      </c>
      <c r="B859" s="18"/>
      <c r="C859" s="18" t="s">
        <v>38</v>
      </c>
      <c r="D859" s="11">
        <f t="shared" si="53"/>
        <v>3</v>
      </c>
      <c r="E859" s="11" t="str">
        <f t="shared" si="52"/>
        <v>3Female</v>
      </c>
      <c r="F859" s="11">
        <f t="shared" si="55"/>
        <v>3</v>
      </c>
      <c r="G859" s="11" t="str">
        <f t="shared" si="54"/>
        <v>3</v>
      </c>
    </row>
    <row r="860" spans="1:7" x14ac:dyDescent="0.3">
      <c r="A860" s="42">
        <v>30160</v>
      </c>
      <c r="B860" s="18"/>
      <c r="C860" s="18" t="s">
        <v>38</v>
      </c>
      <c r="D860" s="11">
        <f t="shared" si="53"/>
        <v>4</v>
      </c>
      <c r="E860" s="11" t="str">
        <f t="shared" si="52"/>
        <v>4Female</v>
      </c>
      <c r="F860" s="11">
        <f t="shared" si="55"/>
        <v>4</v>
      </c>
      <c r="G860" s="11" t="str">
        <f t="shared" si="54"/>
        <v>4</v>
      </c>
    </row>
    <row r="861" spans="1:7" x14ac:dyDescent="0.3">
      <c r="A861" s="42">
        <v>35526.400000000001</v>
      </c>
      <c r="B861" s="18"/>
      <c r="C861" s="18" t="s">
        <v>38</v>
      </c>
      <c r="D861" s="11">
        <f t="shared" si="53"/>
        <v>5</v>
      </c>
      <c r="E861" s="11" t="str">
        <f t="shared" si="52"/>
        <v>5Female</v>
      </c>
      <c r="F861" s="11">
        <f t="shared" si="55"/>
        <v>5</v>
      </c>
      <c r="G861" s="11" t="str">
        <f t="shared" si="54"/>
        <v>5</v>
      </c>
    </row>
    <row r="862" spans="1:7" x14ac:dyDescent="0.3">
      <c r="A862" s="42">
        <v>30160</v>
      </c>
      <c r="B862" s="18"/>
      <c r="C862" s="18" t="s">
        <v>38</v>
      </c>
      <c r="D862" s="11">
        <f t="shared" si="53"/>
        <v>6</v>
      </c>
      <c r="E862" s="11" t="str">
        <f t="shared" si="52"/>
        <v>6Female</v>
      </c>
      <c r="F862" s="11">
        <f t="shared" si="55"/>
        <v>6</v>
      </c>
      <c r="G862" s="11" t="str">
        <f t="shared" si="54"/>
        <v>6</v>
      </c>
    </row>
    <row r="863" spans="1:7" x14ac:dyDescent="0.3">
      <c r="A863" s="42">
        <v>33280</v>
      </c>
      <c r="B863" s="18"/>
      <c r="C863" s="18" t="s">
        <v>38</v>
      </c>
      <c r="D863" s="11">
        <f t="shared" si="53"/>
        <v>7</v>
      </c>
      <c r="E863" s="11" t="str">
        <f t="shared" si="52"/>
        <v>7Female</v>
      </c>
      <c r="F863" s="11">
        <f t="shared" si="55"/>
        <v>7</v>
      </c>
      <c r="G863" s="11" t="str">
        <f t="shared" si="54"/>
        <v>7</v>
      </c>
    </row>
    <row r="864" spans="1:7" x14ac:dyDescent="0.3">
      <c r="A864" s="42">
        <v>31200</v>
      </c>
      <c r="B864" s="18"/>
      <c r="C864" s="18" t="s">
        <v>38</v>
      </c>
      <c r="D864" s="11">
        <f t="shared" si="53"/>
        <v>8</v>
      </c>
      <c r="E864" s="11" t="str">
        <f t="shared" si="52"/>
        <v>8Female</v>
      </c>
      <c r="F864" s="11">
        <f t="shared" si="55"/>
        <v>8</v>
      </c>
      <c r="G864" s="11" t="str">
        <f t="shared" si="54"/>
        <v>8</v>
      </c>
    </row>
    <row r="865" spans="1:7" x14ac:dyDescent="0.3">
      <c r="A865" s="42">
        <v>31200</v>
      </c>
      <c r="B865" s="18"/>
      <c r="C865" s="18" t="s">
        <v>38</v>
      </c>
      <c r="D865" s="11">
        <f t="shared" si="53"/>
        <v>9</v>
      </c>
      <c r="E865" s="11" t="str">
        <f t="shared" si="52"/>
        <v>9Female</v>
      </c>
      <c r="F865" s="11">
        <f t="shared" si="55"/>
        <v>9</v>
      </c>
      <c r="G865" s="11" t="str">
        <f t="shared" si="54"/>
        <v>9</v>
      </c>
    </row>
    <row r="866" spans="1:7" x14ac:dyDescent="0.3">
      <c r="A866" s="42">
        <v>90000.04</v>
      </c>
      <c r="B866" s="18"/>
      <c r="C866" s="18" t="s">
        <v>38</v>
      </c>
      <c r="D866" s="11">
        <f t="shared" si="53"/>
        <v>10</v>
      </c>
      <c r="E866" s="11" t="str">
        <f t="shared" si="52"/>
        <v>10Female</v>
      </c>
      <c r="F866" s="11">
        <f t="shared" si="55"/>
        <v>10</v>
      </c>
      <c r="G866" s="11" t="str">
        <f t="shared" si="54"/>
        <v>10</v>
      </c>
    </row>
    <row r="867" spans="1:7" x14ac:dyDescent="0.3">
      <c r="A867" s="42">
        <v>0</v>
      </c>
      <c r="B867" s="18"/>
      <c r="C867" s="18" t="s">
        <v>38</v>
      </c>
      <c r="D867" s="11">
        <f t="shared" si="53"/>
        <v>11</v>
      </c>
      <c r="E867" s="11" t="str">
        <f t="shared" si="52"/>
        <v>11Female</v>
      </c>
      <c r="F867" s="11">
        <f t="shared" si="55"/>
        <v>11</v>
      </c>
      <c r="G867" s="11" t="str">
        <f t="shared" si="54"/>
        <v>11</v>
      </c>
    </row>
    <row r="868" spans="1:7" x14ac:dyDescent="0.3">
      <c r="A868" s="42">
        <v>43680</v>
      </c>
      <c r="B868" s="18"/>
      <c r="C868" s="18" t="s">
        <v>38</v>
      </c>
      <c r="D868" s="11">
        <f t="shared" si="53"/>
        <v>12</v>
      </c>
      <c r="E868" s="11" t="str">
        <f t="shared" si="52"/>
        <v>12Female</v>
      </c>
      <c r="F868" s="11">
        <f t="shared" si="55"/>
        <v>12</v>
      </c>
      <c r="G868" s="11" t="str">
        <f t="shared" si="54"/>
        <v>12</v>
      </c>
    </row>
    <row r="869" spans="1:7" x14ac:dyDescent="0.3">
      <c r="A869" s="42">
        <v>41600</v>
      </c>
      <c r="B869" s="18"/>
      <c r="C869" s="18" t="s">
        <v>38</v>
      </c>
      <c r="D869" s="11">
        <f t="shared" si="53"/>
        <v>13</v>
      </c>
      <c r="E869" s="11" t="str">
        <f t="shared" si="52"/>
        <v>13Female</v>
      </c>
      <c r="F869" s="11">
        <f t="shared" si="55"/>
        <v>13</v>
      </c>
      <c r="G869" s="11" t="str">
        <f t="shared" si="54"/>
        <v>13</v>
      </c>
    </row>
    <row r="870" spans="1:7" x14ac:dyDescent="0.3">
      <c r="A870" s="42">
        <v>63000.08</v>
      </c>
      <c r="B870" s="18"/>
      <c r="C870" s="18" t="s">
        <v>38</v>
      </c>
      <c r="D870" s="11">
        <f t="shared" si="53"/>
        <v>14</v>
      </c>
      <c r="E870" s="11" t="str">
        <f t="shared" si="52"/>
        <v>14Female</v>
      </c>
      <c r="F870" s="11">
        <f t="shared" si="55"/>
        <v>14</v>
      </c>
      <c r="G870" s="11" t="str">
        <f t="shared" si="54"/>
        <v>14</v>
      </c>
    </row>
    <row r="871" spans="1:7" x14ac:dyDescent="0.3">
      <c r="A871" s="42">
        <v>87503</v>
      </c>
      <c r="B871" s="18"/>
      <c r="C871" s="18" t="s">
        <v>38</v>
      </c>
      <c r="D871" s="11">
        <f t="shared" si="53"/>
        <v>15</v>
      </c>
      <c r="E871" s="11" t="str">
        <f t="shared" si="52"/>
        <v>15Female</v>
      </c>
      <c r="F871" s="11">
        <f t="shared" si="55"/>
        <v>15</v>
      </c>
      <c r="G871" s="11" t="str">
        <f t="shared" si="54"/>
        <v>15</v>
      </c>
    </row>
    <row r="872" spans="1:7" x14ac:dyDescent="0.3">
      <c r="A872" s="42">
        <v>45760</v>
      </c>
      <c r="B872" s="18"/>
      <c r="C872" s="18" t="s">
        <v>39</v>
      </c>
      <c r="D872" s="11">
        <f t="shared" si="53"/>
        <v>1</v>
      </c>
      <c r="E872" s="11" t="str">
        <f t="shared" si="52"/>
        <v>1Male</v>
      </c>
      <c r="F872" s="11">
        <f t="shared" si="55"/>
        <v>16</v>
      </c>
      <c r="G872" s="11" t="str">
        <f t="shared" si="54"/>
        <v>16</v>
      </c>
    </row>
    <row r="873" spans="1:7" x14ac:dyDescent="0.3">
      <c r="A873" s="42">
        <v>22880</v>
      </c>
      <c r="B873" s="18"/>
      <c r="C873" s="18" t="s">
        <v>39</v>
      </c>
      <c r="D873" s="11">
        <f t="shared" si="53"/>
        <v>2</v>
      </c>
      <c r="E873" s="11" t="str">
        <f t="shared" si="52"/>
        <v>2Male</v>
      </c>
      <c r="F873" s="11">
        <f t="shared" si="55"/>
        <v>17</v>
      </c>
      <c r="G873" s="11" t="str">
        <f t="shared" si="54"/>
        <v>17</v>
      </c>
    </row>
    <row r="874" spans="1:7" x14ac:dyDescent="0.3">
      <c r="A874" s="42">
        <v>30160</v>
      </c>
      <c r="B874" s="18"/>
      <c r="C874" s="18" t="s">
        <v>39</v>
      </c>
      <c r="D874" s="11">
        <f t="shared" si="53"/>
        <v>3</v>
      </c>
      <c r="E874" s="11" t="str">
        <f t="shared" si="52"/>
        <v>3Male</v>
      </c>
      <c r="F874" s="11">
        <f t="shared" si="55"/>
        <v>18</v>
      </c>
      <c r="G874" s="11" t="str">
        <f t="shared" si="54"/>
        <v>18</v>
      </c>
    </row>
    <row r="875" spans="1:7" x14ac:dyDescent="0.3">
      <c r="A875" s="42">
        <v>34320</v>
      </c>
      <c r="B875" s="18"/>
      <c r="C875" s="18" t="s">
        <v>39</v>
      </c>
      <c r="D875" s="11">
        <f t="shared" si="53"/>
        <v>4</v>
      </c>
      <c r="E875" s="11" t="str">
        <f t="shared" si="52"/>
        <v>4Male</v>
      </c>
      <c r="F875" s="11">
        <f t="shared" si="55"/>
        <v>19</v>
      </c>
      <c r="G875" s="11" t="str">
        <f t="shared" si="54"/>
        <v>19</v>
      </c>
    </row>
    <row r="876" spans="1:7" x14ac:dyDescent="0.3">
      <c r="A876" s="42">
        <v>31200</v>
      </c>
      <c r="B876" s="18"/>
      <c r="C876" s="18" t="s">
        <v>39</v>
      </c>
      <c r="D876" s="11">
        <f t="shared" si="53"/>
        <v>5</v>
      </c>
      <c r="E876" s="11" t="str">
        <f t="shared" si="52"/>
        <v>5Male</v>
      </c>
      <c r="F876" s="11">
        <f t="shared" si="55"/>
        <v>20</v>
      </c>
      <c r="G876" s="11" t="str">
        <f t="shared" si="54"/>
        <v>20</v>
      </c>
    </row>
    <row r="877" spans="1:7" x14ac:dyDescent="0.3">
      <c r="A877" s="42">
        <v>33800</v>
      </c>
      <c r="B877" s="18"/>
      <c r="C877" s="18" t="s">
        <v>39</v>
      </c>
      <c r="D877" s="11">
        <f t="shared" si="53"/>
        <v>6</v>
      </c>
      <c r="E877" s="11" t="str">
        <f t="shared" si="52"/>
        <v>6Male</v>
      </c>
      <c r="F877" s="11">
        <f t="shared" si="55"/>
        <v>21</v>
      </c>
      <c r="G877" s="11" t="str">
        <f t="shared" si="54"/>
        <v>21</v>
      </c>
    </row>
    <row r="878" spans="1:7" x14ac:dyDescent="0.3">
      <c r="A878" s="42">
        <v>21320</v>
      </c>
      <c r="B878" s="18"/>
      <c r="C878" s="18" t="s">
        <v>39</v>
      </c>
      <c r="D878" s="11">
        <f t="shared" si="53"/>
        <v>7</v>
      </c>
      <c r="E878" s="11" t="str">
        <f t="shared" si="52"/>
        <v>7Male</v>
      </c>
      <c r="F878" s="11">
        <f t="shared" si="55"/>
        <v>22</v>
      </c>
      <c r="G878" s="11" t="str">
        <f t="shared" si="54"/>
        <v>22</v>
      </c>
    </row>
    <row r="879" spans="1:7" x14ac:dyDescent="0.3">
      <c r="A879" s="42">
        <v>23504</v>
      </c>
      <c r="B879" s="18"/>
      <c r="C879" s="18" t="s">
        <v>39</v>
      </c>
      <c r="D879" s="11">
        <f t="shared" si="53"/>
        <v>8</v>
      </c>
      <c r="E879" s="11" t="str">
        <f t="shared" si="52"/>
        <v>8Male</v>
      </c>
      <c r="F879" s="11">
        <f t="shared" si="55"/>
        <v>23</v>
      </c>
      <c r="G879" s="11" t="str">
        <f t="shared" si="54"/>
        <v>23</v>
      </c>
    </row>
    <row r="880" spans="1:7" x14ac:dyDescent="0.3">
      <c r="A880" s="42">
        <v>22880</v>
      </c>
      <c r="B880" s="18"/>
      <c r="C880" s="18" t="s">
        <v>39</v>
      </c>
      <c r="D880" s="11">
        <f t="shared" si="53"/>
        <v>9</v>
      </c>
      <c r="E880" s="11" t="str">
        <f t="shared" si="52"/>
        <v>9Male</v>
      </c>
      <c r="F880" s="11">
        <f t="shared" si="55"/>
        <v>24</v>
      </c>
      <c r="G880" s="11" t="str">
        <f t="shared" si="54"/>
        <v>24</v>
      </c>
    </row>
    <row r="881" spans="1:7" x14ac:dyDescent="0.3">
      <c r="A881" s="42">
        <v>24960</v>
      </c>
      <c r="B881" s="18"/>
      <c r="C881" s="18" t="s">
        <v>39</v>
      </c>
      <c r="D881" s="11">
        <f t="shared" si="53"/>
        <v>10</v>
      </c>
      <c r="E881" s="11" t="str">
        <f t="shared" si="52"/>
        <v>10Male</v>
      </c>
      <c r="F881" s="11">
        <f t="shared" si="55"/>
        <v>25</v>
      </c>
      <c r="G881" s="11" t="str">
        <f t="shared" si="54"/>
        <v>25</v>
      </c>
    </row>
    <row r="882" spans="1:7" x14ac:dyDescent="0.3">
      <c r="A882" s="42">
        <v>37440</v>
      </c>
      <c r="B882" s="18"/>
      <c r="C882" s="18" t="s">
        <v>39</v>
      </c>
      <c r="D882" s="11">
        <f t="shared" si="53"/>
        <v>11</v>
      </c>
      <c r="E882" s="11" t="str">
        <f t="shared" si="52"/>
        <v>11Male</v>
      </c>
      <c r="F882" s="11">
        <f t="shared" si="55"/>
        <v>26</v>
      </c>
      <c r="G882" s="11" t="str">
        <f t="shared" si="54"/>
        <v>26</v>
      </c>
    </row>
    <row r="883" spans="1:7" x14ac:dyDescent="0.3">
      <c r="A883" s="42">
        <v>52000</v>
      </c>
      <c r="B883" s="18"/>
      <c r="C883" s="18" t="s">
        <v>39</v>
      </c>
      <c r="D883" s="11">
        <f t="shared" si="53"/>
        <v>12</v>
      </c>
      <c r="E883" s="11" t="str">
        <f t="shared" si="52"/>
        <v>12Male</v>
      </c>
      <c r="F883" s="11">
        <f t="shared" si="55"/>
        <v>27</v>
      </c>
      <c r="G883" s="11" t="str">
        <f t="shared" si="54"/>
        <v>27</v>
      </c>
    </row>
    <row r="884" spans="1:7" x14ac:dyDescent="0.3">
      <c r="A884" s="42">
        <v>178000</v>
      </c>
      <c r="B884" s="18"/>
      <c r="C884" s="18" t="s">
        <v>39</v>
      </c>
      <c r="D884" s="11">
        <f t="shared" si="53"/>
        <v>13</v>
      </c>
      <c r="E884" s="11" t="str">
        <f t="shared" si="52"/>
        <v>13Male</v>
      </c>
      <c r="F884" s="11">
        <f t="shared" si="55"/>
        <v>28</v>
      </c>
      <c r="G884" s="11" t="str">
        <f t="shared" si="54"/>
        <v>28</v>
      </c>
    </row>
    <row r="885" spans="1:7" x14ac:dyDescent="0.3">
      <c r="A885" s="42">
        <v>110000</v>
      </c>
      <c r="B885" s="18"/>
      <c r="C885" s="18" t="s">
        <v>39</v>
      </c>
      <c r="D885" s="11">
        <f t="shared" si="53"/>
        <v>14</v>
      </c>
      <c r="E885" s="11" t="str">
        <f t="shared" si="52"/>
        <v>14Male</v>
      </c>
      <c r="F885" s="11">
        <f t="shared" si="55"/>
        <v>29</v>
      </c>
      <c r="G885" s="11" t="str">
        <f t="shared" si="54"/>
        <v>29</v>
      </c>
    </row>
    <row r="886" spans="1:7" x14ac:dyDescent="0.3">
      <c r="A886" s="42">
        <v>24960</v>
      </c>
      <c r="B886" s="18"/>
      <c r="C886" s="18" t="s">
        <v>39</v>
      </c>
      <c r="D886" s="11">
        <f t="shared" si="53"/>
        <v>15</v>
      </c>
      <c r="E886" s="11" t="str">
        <f t="shared" si="52"/>
        <v>15Male</v>
      </c>
      <c r="F886" s="11">
        <f t="shared" si="55"/>
        <v>30</v>
      </c>
      <c r="G886" s="11" t="str">
        <f t="shared" si="54"/>
        <v>30</v>
      </c>
    </row>
    <row r="887" spans="1:7" x14ac:dyDescent="0.3">
      <c r="A887" s="42">
        <v>81500.12</v>
      </c>
      <c r="B887" s="18"/>
      <c r="C887" s="18" t="s">
        <v>39</v>
      </c>
      <c r="D887" s="11">
        <f t="shared" si="53"/>
        <v>16</v>
      </c>
      <c r="E887" s="11" t="str">
        <f t="shared" si="52"/>
        <v>16Male</v>
      </c>
      <c r="F887" s="11">
        <f t="shared" si="55"/>
        <v>31</v>
      </c>
      <c r="G887" s="11" t="str">
        <f t="shared" si="54"/>
        <v>31</v>
      </c>
    </row>
    <row r="888" spans="1:7" x14ac:dyDescent="0.3">
      <c r="A888" s="42">
        <v>33280</v>
      </c>
      <c r="B888" s="18"/>
      <c r="C888" s="18" t="s">
        <v>41</v>
      </c>
      <c r="D888" s="11">
        <f t="shared" si="53"/>
        <v>1</v>
      </c>
      <c r="E888" s="11" t="str">
        <f t="shared" si="52"/>
        <v>1Unspecified</v>
      </c>
      <c r="F888" s="11">
        <f t="shared" si="55"/>
        <v>32</v>
      </c>
      <c r="G888" s="11" t="str">
        <f t="shared" si="54"/>
        <v>32</v>
      </c>
    </row>
  </sheetData>
  <sheetProtection formatCells="0" formatColumns="0" formatRows="0" insertColumns="0" insertRows="0" insertHyperlinks="0" deleteColumns="0" deleteRows="0" sort="0" autoFilter="0" pivotTables="0"/>
  <autoFilter ref="A3:C888" xr:uid="{00000000-0009-0000-0000-000000000000}">
    <sortState xmlns:xlrd2="http://schemas.microsoft.com/office/spreadsheetml/2017/richdata2" ref="A4:C888">
      <sortCondition ref="B3:B888"/>
    </sortState>
  </autoFilter>
  <mergeCells count="1">
    <mergeCell ref="A1:C1"/>
  </mergeCells>
  <pageMargins left="0.7" right="0.7" top="0.75" bottom="0.75" header="0.3" footer="0.3"/>
  <pageSetup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4"/>
  </sheetPr>
  <dimension ref="B1:G39"/>
  <sheetViews>
    <sheetView tabSelected="1" zoomScaleNormal="100" workbookViewId="0">
      <selection activeCell="N20" sqref="N20"/>
    </sheetView>
  </sheetViews>
  <sheetFormatPr defaultColWidth="9.109375" defaultRowHeight="14.4" x14ac:dyDescent="0.3"/>
  <cols>
    <col min="1" max="1" width="6.88671875" style="47" customWidth="1"/>
    <col min="2" max="2" width="35.88671875" style="47" bestFit="1" customWidth="1"/>
    <col min="3" max="3" width="2.6640625" style="47" customWidth="1"/>
    <col min="4" max="4" width="10.6640625" style="47" customWidth="1"/>
    <col min="5" max="5" width="8.33203125" style="47" customWidth="1"/>
    <col min="6" max="6" width="8.44140625" style="47" customWidth="1"/>
    <col min="7" max="9" width="9.109375" style="47"/>
    <col min="10" max="16" width="8.88671875" style="47" customWidth="1"/>
    <col min="17" max="16384" width="9.109375" style="47"/>
  </cols>
  <sheetData>
    <row r="1" spans="2:7" x14ac:dyDescent="0.3">
      <c r="B1" s="48"/>
      <c r="C1" s="48"/>
    </row>
    <row r="3" spans="2:7" x14ac:dyDescent="0.3">
      <c r="B3" s="57" t="str">
        <f>Instructions!A3</f>
        <v>Insert Company Name Here</v>
      </c>
      <c r="C3" s="57"/>
      <c r="D3" s="57"/>
      <c r="E3" s="57"/>
      <c r="F3" s="57"/>
      <c r="G3" s="57"/>
    </row>
    <row r="4" spans="2:7" ht="15.75" customHeight="1" x14ac:dyDescent="0.3">
      <c r="B4" s="57"/>
      <c r="C4" s="57"/>
      <c r="D4" s="57"/>
      <c r="E4" s="57"/>
      <c r="F4" s="57"/>
      <c r="G4" s="57"/>
    </row>
    <row r="6" spans="2:7" ht="35.25" customHeight="1" x14ac:dyDescent="0.3">
      <c r="D6" s="51" t="s">
        <v>42</v>
      </c>
      <c r="E6" s="52" t="s">
        <v>39</v>
      </c>
      <c r="F6" s="52" t="s">
        <v>38</v>
      </c>
      <c r="G6" s="53" t="s">
        <v>43</v>
      </c>
    </row>
    <row r="7" spans="2:7" x14ac:dyDescent="0.3">
      <c r="B7" s="54" t="s">
        <v>26</v>
      </c>
      <c r="D7" s="43" t="s">
        <v>44</v>
      </c>
      <c r="E7" s="12">
        <f>Background!V3</f>
        <v>68200</v>
      </c>
      <c r="F7" s="12">
        <f>Background!W3</f>
        <v>65000</v>
      </c>
      <c r="G7" s="20">
        <f>Background!X3</f>
        <v>95.307917888563054</v>
      </c>
    </row>
    <row r="8" spans="2:7" ht="15.6" x14ac:dyDescent="0.3">
      <c r="B8" s="50" t="s">
        <v>45</v>
      </c>
      <c r="D8" s="44" t="s">
        <v>46</v>
      </c>
      <c r="E8" s="15">
        <f>Background!V4</f>
        <v>74052.573818181831</v>
      </c>
      <c r="F8" s="15">
        <f>Background!W4</f>
        <v>65336.844418604654</v>
      </c>
      <c r="G8" s="21">
        <f>Background!X4</f>
        <v>88.230349128746639</v>
      </c>
    </row>
    <row r="9" spans="2:7" x14ac:dyDescent="0.3">
      <c r="D9" s="48" t="str">
        <f>"-Out of "&amp;Background!T3&amp;" Employees"</f>
        <v>-Out of 98 Employees</v>
      </c>
      <c r="G9" s="49" t="s">
        <v>47</v>
      </c>
    </row>
    <row r="39" spans="2:2" x14ac:dyDescent="0.3">
      <c r="B39" s="55" t="s">
        <v>48</v>
      </c>
    </row>
  </sheetData>
  <mergeCells count="1">
    <mergeCell ref="B3:G4"/>
  </mergeCells>
  <pageMargins left="0.7" right="0.7" top="0.75" bottom="0.75" header="0.3" footer="0.3"/>
  <pageSetup orientation="portrait" r:id="rId1"/>
  <customProperties>
    <customPr name="_pios_id" r:id="rId2"/>
  </customPropertie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'Job Categories'!$A$5:$A$24</xm:f>
          </x14:formula1>
          <xm:sqref>B7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B1C56-8EC5-4733-B825-DCF942932ED5}">
  <sheetPr codeName="Sheet4">
    <tabColor theme="6" tint="0.39997558519241921"/>
  </sheetPr>
  <dimension ref="B1:X607"/>
  <sheetViews>
    <sheetView zoomScale="75" zoomScaleNormal="75" workbookViewId="0">
      <selection activeCell="AA14" sqref="AA14:AA29"/>
    </sheetView>
  </sheetViews>
  <sheetFormatPr defaultColWidth="8.88671875" defaultRowHeight="14.4" x14ac:dyDescent="0.3"/>
  <cols>
    <col min="1" max="1" width="6" customWidth="1"/>
    <col min="2" max="2" width="9.109375" customWidth="1"/>
    <col min="3" max="3" width="1.109375" customWidth="1"/>
    <col min="4" max="4" width="8.88671875" customWidth="1"/>
    <col min="5" max="5" width="9.109375" customWidth="1"/>
    <col min="6" max="6" width="1.109375" customWidth="1"/>
    <col min="7" max="9" width="6.88671875" customWidth="1"/>
    <col min="10" max="10" width="9.109375" customWidth="1"/>
    <col min="12" max="12" width="9" bestFit="1" customWidth="1"/>
    <col min="13" max="18" width="6.88671875" customWidth="1"/>
    <col min="19" max="19" width="35.88671875" bestFit="1" customWidth="1"/>
    <col min="26" max="26" width="8.44140625" customWidth="1"/>
    <col min="27" max="27" width="55.33203125" customWidth="1"/>
  </cols>
  <sheetData>
    <row r="1" spans="2:24" x14ac:dyDescent="0.3">
      <c r="S1" s="10"/>
      <c r="T1" s="23">
        <f>1-T2</f>
        <v>0.43877551020408168</v>
      </c>
    </row>
    <row r="2" spans="2:24" x14ac:dyDescent="0.3">
      <c r="T2" s="22">
        <f>COUNT(D8:D318)/T3</f>
        <v>0.56122448979591832</v>
      </c>
      <c r="V2" s="9" t="s">
        <v>39</v>
      </c>
      <c r="W2" t="s">
        <v>38</v>
      </c>
      <c r="X2" s="9" t="s">
        <v>42</v>
      </c>
    </row>
    <row r="3" spans="2:24" x14ac:dyDescent="0.3">
      <c r="S3" s="16" t="str">
        <f>Summary!B7</f>
        <v>Professionals</v>
      </c>
      <c r="T3">
        <f>COUNT(D8:E318)</f>
        <v>98</v>
      </c>
      <c r="U3" s="45" t="s">
        <v>44</v>
      </c>
      <c r="V3" s="4">
        <f>MEDIAN(D8:D320)</f>
        <v>68200</v>
      </c>
      <c r="W3" s="5">
        <f>MEDIAN(E8:E320)</f>
        <v>65000</v>
      </c>
      <c r="X3" s="6">
        <f>W3/V3*100</f>
        <v>95.307917888563054</v>
      </c>
    </row>
    <row r="4" spans="2:24" x14ac:dyDescent="0.3">
      <c r="U4" s="46" t="s">
        <v>46</v>
      </c>
      <c r="V4" s="3">
        <f>AVERAGEIF(D8:D320,"&gt;0")</f>
        <v>74052.573818181831</v>
      </c>
      <c r="W4" s="7">
        <f>AVERAGEIF(E8:E320,"&gt;0")</f>
        <v>65336.844418604654</v>
      </c>
      <c r="X4" s="8">
        <f>W4/V4*100</f>
        <v>88.230349128746639</v>
      </c>
    </row>
    <row r="6" spans="2:24" x14ac:dyDescent="0.3">
      <c r="B6">
        <f>'Wage Data'!D3</f>
        <v>110</v>
      </c>
      <c r="J6">
        <f>'Wage Data'!F3</f>
        <v>184</v>
      </c>
    </row>
    <row r="7" spans="2:24" x14ac:dyDescent="0.3">
      <c r="D7" s="9" t="s">
        <v>39</v>
      </c>
      <c r="E7" t="s">
        <v>38</v>
      </c>
      <c r="L7" s="9" t="s">
        <v>49</v>
      </c>
    </row>
    <row r="8" spans="2:24" x14ac:dyDescent="0.3">
      <c r="B8">
        <v>1</v>
      </c>
      <c r="C8">
        <v>1</v>
      </c>
      <c r="D8" s="3">
        <f>IFERROR(INDEX('Wage Data'!$A:$A,MATCH(Background!$B8&amp;Background!$S$3&amp;D$7,'Wage Data'!$E:$E,0)),"")</f>
        <v>55000.14</v>
      </c>
      <c r="E8" s="3">
        <f>IFERROR(INDEX('Wage Data'!$A:$A,MATCH(Background!$B8&amp;Background!$S$3&amp;E$7,'Wage Data'!$E:$E,0)),"")</f>
        <v>95000</v>
      </c>
      <c r="F8">
        <v>0</v>
      </c>
      <c r="J8">
        <v>1</v>
      </c>
      <c r="K8" s="17" t="str">
        <f>IFERROR(INDEX('Wage Data'!C:C,MATCH(Background!J8&amp;Background!$S$3,'Wage Data'!G:G,0)),"")</f>
        <v>Female</v>
      </c>
      <c r="L8" s="17">
        <f>IFERROR(INDEX('Wage Data'!A:A,MATCH(Background!J8&amp;Background!$S$3,'Wage Data'!G:G,0)),"")</f>
        <v>95000</v>
      </c>
    </row>
    <row r="9" spans="2:24" x14ac:dyDescent="0.3">
      <c r="B9">
        <v>2</v>
      </c>
      <c r="C9">
        <v>1</v>
      </c>
      <c r="D9" s="3">
        <f>IFERROR(INDEX('Wage Data'!$A:$A,MATCH(Background!$B9&amp;Background!$S$3&amp;D$7,'Wage Data'!$E:$E,0)),"")</f>
        <v>53500</v>
      </c>
      <c r="E9" s="3">
        <f>IFERROR(INDEX('Wage Data'!$A:$A,MATCH(Background!$B9&amp;Background!$S$3&amp;E$7,'Wage Data'!$E:$E,0)),"")</f>
        <v>52500</v>
      </c>
      <c r="F9">
        <v>0</v>
      </c>
      <c r="J9">
        <v>2</v>
      </c>
      <c r="K9" s="17" t="str">
        <f>IFERROR(INDEX('Wage Data'!C:C,MATCH(Background!J9&amp;Background!$S$3,'Wage Data'!G:G,0)),"")</f>
        <v>Female</v>
      </c>
      <c r="L9" s="17">
        <f>IFERROR(INDEX('Wage Data'!A:A,MATCH(Background!J9&amp;Background!$S$3,'Wage Data'!G:G,0)),"")</f>
        <v>52500</v>
      </c>
    </row>
    <row r="10" spans="2:24" x14ac:dyDescent="0.3">
      <c r="B10">
        <v>3</v>
      </c>
      <c r="C10">
        <v>1</v>
      </c>
      <c r="D10" s="3">
        <f>IFERROR(INDEX('Wage Data'!$A:$A,MATCH(Background!$B10&amp;Background!$S$3&amp;D$7,'Wage Data'!$E:$E,0)),"")</f>
        <v>56000</v>
      </c>
      <c r="E10" s="3">
        <f>IFERROR(INDEX('Wage Data'!$A:$A,MATCH(Background!$B10&amp;Background!$S$3&amp;E$7,'Wage Data'!$E:$E,0)),"")</f>
        <v>60000</v>
      </c>
      <c r="F10">
        <v>0</v>
      </c>
      <c r="J10">
        <v>3</v>
      </c>
      <c r="K10" s="17" t="str">
        <f>IFERROR(INDEX('Wage Data'!C:C,MATCH(Background!J10&amp;Background!$S$3,'Wage Data'!G:G,0)),"")</f>
        <v>Female</v>
      </c>
      <c r="L10" s="17">
        <f>IFERROR(INDEX('Wage Data'!A:A,MATCH(Background!J10&amp;Background!$S$3,'Wage Data'!G:G,0)),"")</f>
        <v>60000</v>
      </c>
    </row>
    <row r="11" spans="2:24" x14ac:dyDescent="0.3">
      <c r="B11">
        <v>4</v>
      </c>
      <c r="C11">
        <v>1</v>
      </c>
      <c r="D11" s="3">
        <f>IFERROR(INDEX('Wage Data'!$A:$A,MATCH(Background!$B11&amp;Background!$S$3&amp;D$7,'Wage Data'!$E:$E,0)),"")</f>
        <v>45760</v>
      </c>
      <c r="E11" s="3">
        <f>IFERROR(INDEX('Wage Data'!$A:$A,MATCH(Background!$B11&amp;Background!$S$3&amp;E$7,'Wage Data'!$E:$E,0)),"")</f>
        <v>28912</v>
      </c>
      <c r="F11">
        <v>0</v>
      </c>
      <c r="J11">
        <v>4</v>
      </c>
      <c r="K11" s="17" t="str">
        <f>IFERROR(INDEX('Wage Data'!C:C,MATCH(Background!J11&amp;Background!$S$3,'Wage Data'!G:G,0)),"")</f>
        <v>Female</v>
      </c>
      <c r="L11" s="17">
        <f>IFERROR(INDEX('Wage Data'!A:A,MATCH(Background!J11&amp;Background!$S$3,'Wage Data'!G:G,0)),"")</f>
        <v>28912</v>
      </c>
    </row>
    <row r="12" spans="2:24" x14ac:dyDescent="0.3">
      <c r="B12">
        <v>5</v>
      </c>
      <c r="C12">
        <v>1</v>
      </c>
      <c r="D12" s="3">
        <f>IFERROR(INDEX('Wage Data'!$A:$A,MATCH(Background!$B12&amp;Background!$S$3&amp;D$7,'Wage Data'!$E:$E,0)),"")</f>
        <v>43838.080000000002</v>
      </c>
      <c r="E12" s="3">
        <f>IFERROR(INDEX('Wage Data'!$A:$A,MATCH(Background!$B12&amp;Background!$S$3&amp;E$7,'Wage Data'!$E:$E,0)),"")</f>
        <v>41210</v>
      </c>
      <c r="F12">
        <v>0</v>
      </c>
      <c r="J12">
        <v>5</v>
      </c>
      <c r="K12" s="17" t="str">
        <f>IFERROR(INDEX('Wage Data'!C:C,MATCH(Background!J12&amp;Background!$S$3,'Wage Data'!G:G,0)),"")</f>
        <v>Female</v>
      </c>
      <c r="L12" s="17">
        <f>IFERROR(INDEX('Wage Data'!A:A,MATCH(Background!J12&amp;Background!$S$3,'Wage Data'!G:G,0)),"")</f>
        <v>41210</v>
      </c>
    </row>
    <row r="13" spans="2:24" x14ac:dyDescent="0.3">
      <c r="B13">
        <v>6</v>
      </c>
      <c r="C13">
        <v>1</v>
      </c>
      <c r="D13" s="3">
        <f>IFERROR(INDEX('Wage Data'!$A:$A,MATCH(Background!$B13&amp;Background!$S$3&amp;D$7,'Wage Data'!$E:$E,0)),"")</f>
        <v>44772</v>
      </c>
      <c r="E13" s="3">
        <f>IFERROR(INDEX('Wage Data'!$A:$A,MATCH(Background!$B13&amp;Background!$S$3&amp;E$7,'Wage Data'!$E:$E,0)),"")</f>
        <v>36649.599999999999</v>
      </c>
      <c r="F13">
        <v>0</v>
      </c>
      <c r="J13">
        <v>6</v>
      </c>
      <c r="K13" s="17" t="str">
        <f>IFERROR(INDEX('Wage Data'!C:C,MATCH(Background!J13&amp;Background!$S$3,'Wage Data'!G:G,0)),"")</f>
        <v>Female</v>
      </c>
      <c r="L13" s="17">
        <f>IFERROR(INDEX('Wage Data'!A:A,MATCH(Background!J13&amp;Background!$S$3,'Wage Data'!G:G,0)),"")</f>
        <v>36649.599999999999</v>
      </c>
    </row>
    <row r="14" spans="2:24" x14ac:dyDescent="0.3">
      <c r="B14">
        <v>7</v>
      </c>
      <c r="C14">
        <v>1</v>
      </c>
      <c r="D14" s="3">
        <f>IFERROR(INDEX('Wage Data'!$A:$A,MATCH(Background!$B14&amp;Background!$S$3&amp;D$7,'Wage Data'!$E:$E,0)),"")</f>
        <v>40164.800000000003</v>
      </c>
      <c r="E14" s="3">
        <f>IFERROR(INDEX('Wage Data'!$A:$A,MATCH(Background!$B14&amp;Background!$S$3&amp;E$7,'Wage Data'!$E:$E,0)),"")</f>
        <v>66048</v>
      </c>
      <c r="F14">
        <v>0</v>
      </c>
      <c r="J14">
        <v>7</v>
      </c>
      <c r="K14" s="17" t="str">
        <f>IFERROR(INDEX('Wage Data'!C:C,MATCH(Background!J14&amp;Background!$S$3,'Wage Data'!G:G,0)),"")</f>
        <v>Female</v>
      </c>
      <c r="L14" s="17">
        <f>IFERROR(INDEX('Wage Data'!A:A,MATCH(Background!J14&amp;Background!$S$3,'Wage Data'!G:G,0)),"")</f>
        <v>66048</v>
      </c>
    </row>
    <row r="15" spans="2:24" x14ac:dyDescent="0.3">
      <c r="B15">
        <v>8</v>
      </c>
      <c r="C15">
        <v>1</v>
      </c>
      <c r="D15" s="3">
        <f>IFERROR(INDEX('Wage Data'!$A:$A,MATCH(Background!$B15&amp;Background!$S$3&amp;D$7,'Wage Data'!$E:$E,0)),"")</f>
        <v>67000</v>
      </c>
      <c r="E15" s="3">
        <f>IFERROR(INDEX('Wage Data'!$A:$A,MATCH(Background!$B15&amp;Background!$S$3&amp;E$7,'Wage Data'!$E:$E,0)),"")</f>
        <v>74750</v>
      </c>
      <c r="F15">
        <v>0</v>
      </c>
      <c r="J15">
        <v>8</v>
      </c>
      <c r="K15" s="17" t="str">
        <f>IFERROR(INDEX('Wage Data'!C:C,MATCH(Background!J15&amp;Background!$S$3,'Wage Data'!G:G,0)),"")</f>
        <v>Female</v>
      </c>
      <c r="L15" s="17">
        <f>IFERROR(INDEX('Wage Data'!A:A,MATCH(Background!J15&amp;Background!$S$3,'Wage Data'!G:G,0)),"")</f>
        <v>74750</v>
      </c>
    </row>
    <row r="16" spans="2:24" x14ac:dyDescent="0.3">
      <c r="B16">
        <v>9</v>
      </c>
      <c r="C16">
        <v>1</v>
      </c>
      <c r="D16" s="3">
        <f>IFERROR(INDEX('Wage Data'!$A:$A,MATCH(Background!$B16&amp;Background!$S$3&amp;D$7,'Wage Data'!$E:$E,0)),"")</f>
        <v>63288</v>
      </c>
      <c r="E16" s="3">
        <f>IFERROR(INDEX('Wage Data'!$A:$A,MATCH(Background!$B16&amp;Background!$S$3&amp;E$7,'Wage Data'!$E:$E,0)),"")</f>
        <v>93150</v>
      </c>
      <c r="F16">
        <v>0</v>
      </c>
      <c r="J16">
        <v>9</v>
      </c>
      <c r="K16" s="17" t="str">
        <f>IFERROR(INDEX('Wage Data'!C:C,MATCH(Background!J16&amp;Background!$S$3,'Wage Data'!G:G,0)),"")</f>
        <v>Female</v>
      </c>
      <c r="L16" s="17">
        <f>IFERROR(INDEX('Wage Data'!A:A,MATCH(Background!J16&amp;Background!$S$3,'Wage Data'!G:G,0)),"")</f>
        <v>93150</v>
      </c>
    </row>
    <row r="17" spans="2:12" x14ac:dyDescent="0.3">
      <c r="B17">
        <v>10</v>
      </c>
      <c r="C17">
        <v>1</v>
      </c>
      <c r="D17" s="3">
        <f>IFERROR(INDEX('Wage Data'!$A:$A,MATCH(Background!$B17&amp;Background!$S$3&amp;D$7,'Wage Data'!$E:$E,0)),"")</f>
        <v>64077</v>
      </c>
      <c r="E17" s="3">
        <f>IFERROR(INDEX('Wage Data'!$A:$A,MATCH(Background!$B17&amp;Background!$S$3&amp;E$7,'Wage Data'!$E:$E,0)),"")</f>
        <v>96220.800000000003</v>
      </c>
      <c r="F17">
        <v>0</v>
      </c>
      <c r="J17">
        <v>10</v>
      </c>
      <c r="K17" s="17" t="str">
        <f>IFERROR(INDEX('Wage Data'!C:C,MATCH(Background!J17&amp;Background!$S$3,'Wage Data'!G:G,0)),"")</f>
        <v>Female</v>
      </c>
      <c r="L17" s="17">
        <f>IFERROR(INDEX('Wage Data'!A:A,MATCH(Background!J17&amp;Background!$S$3,'Wage Data'!G:G,0)),"")</f>
        <v>96220.800000000003</v>
      </c>
    </row>
    <row r="18" spans="2:12" x14ac:dyDescent="0.3">
      <c r="B18">
        <v>11</v>
      </c>
      <c r="C18">
        <v>1</v>
      </c>
      <c r="D18" s="3">
        <f>IFERROR(INDEX('Wage Data'!$A:$A,MATCH(Background!$B18&amp;Background!$S$3&amp;D$7,'Wage Data'!$E:$E,0)),"")</f>
        <v>100000.16</v>
      </c>
      <c r="E18" s="3">
        <f>IFERROR(INDEX('Wage Data'!$A:$A,MATCH(Background!$B18&amp;Background!$S$3&amp;E$7,'Wage Data'!$E:$E,0)),"")</f>
        <v>50917.36</v>
      </c>
      <c r="F18">
        <v>0</v>
      </c>
      <c r="J18">
        <v>11</v>
      </c>
      <c r="K18" s="17" t="str">
        <f>IFERROR(INDEX('Wage Data'!C:C,MATCH(Background!J18&amp;Background!$S$3,'Wage Data'!G:G,0)),"")</f>
        <v>Female</v>
      </c>
      <c r="L18" s="17">
        <f>IFERROR(INDEX('Wage Data'!A:A,MATCH(Background!J18&amp;Background!$S$3,'Wage Data'!G:G,0)),"")</f>
        <v>50917.36</v>
      </c>
    </row>
    <row r="19" spans="2:12" x14ac:dyDescent="0.3">
      <c r="B19">
        <v>12</v>
      </c>
      <c r="C19">
        <v>1</v>
      </c>
      <c r="D19" s="3">
        <f>IFERROR(INDEX('Wage Data'!$A:$A,MATCH(Background!$B19&amp;Background!$S$3&amp;D$7,'Wage Data'!$E:$E,0)),"")</f>
        <v>66607.320000000007</v>
      </c>
      <c r="E19" s="3">
        <f>IFERROR(INDEX('Wage Data'!$A:$A,MATCH(Background!$B19&amp;Background!$S$3&amp;E$7,'Wage Data'!$E:$E,0)),"")</f>
        <v>38625.599999999999</v>
      </c>
      <c r="F19">
        <v>0</v>
      </c>
      <c r="J19">
        <v>12</v>
      </c>
      <c r="K19" s="17" t="str">
        <f>IFERROR(INDEX('Wage Data'!C:C,MATCH(Background!J19&amp;Background!$S$3,'Wage Data'!G:G,0)),"")</f>
        <v>Female</v>
      </c>
      <c r="L19" s="17">
        <f>IFERROR(INDEX('Wage Data'!A:A,MATCH(Background!J19&amp;Background!$S$3,'Wage Data'!G:G,0)),"")</f>
        <v>38625.599999999999</v>
      </c>
    </row>
    <row r="20" spans="2:12" x14ac:dyDescent="0.3">
      <c r="B20">
        <v>13</v>
      </c>
      <c r="C20">
        <v>1</v>
      </c>
      <c r="D20" s="3">
        <f>IFERROR(INDEX('Wage Data'!$A:$A,MATCH(Background!$B20&amp;Background!$S$3&amp;D$7,'Wage Data'!$E:$E,0)),"")</f>
        <v>80912</v>
      </c>
      <c r="E20" s="3">
        <f>IFERROR(INDEX('Wage Data'!$A:$A,MATCH(Background!$B20&amp;Background!$S$3&amp;E$7,'Wage Data'!$E:$E,0)),"")</f>
        <v>55182.400000000001</v>
      </c>
      <c r="F20">
        <v>0</v>
      </c>
      <c r="J20">
        <v>13</v>
      </c>
      <c r="K20" s="17" t="str">
        <f>IFERROR(INDEX('Wage Data'!C:C,MATCH(Background!J20&amp;Background!$S$3,'Wage Data'!G:G,0)),"")</f>
        <v>Female</v>
      </c>
      <c r="L20" s="17">
        <f>IFERROR(INDEX('Wage Data'!A:A,MATCH(Background!J20&amp;Background!$S$3,'Wage Data'!G:G,0)),"")</f>
        <v>55182.400000000001</v>
      </c>
    </row>
    <row r="21" spans="2:12" x14ac:dyDescent="0.3">
      <c r="B21">
        <v>14</v>
      </c>
      <c r="C21">
        <v>1</v>
      </c>
      <c r="D21" s="3">
        <f>IFERROR(INDEX('Wage Data'!$A:$A,MATCH(Background!$B21&amp;Background!$S$3&amp;D$7,'Wage Data'!$E:$E,0)),"")</f>
        <v>84523.66</v>
      </c>
      <c r="E21" s="3">
        <f>IFERROR(INDEX('Wage Data'!$A:$A,MATCH(Background!$B21&amp;Background!$S$3&amp;E$7,'Wage Data'!$E:$E,0)),"")</f>
        <v>112500.18</v>
      </c>
      <c r="F21">
        <v>0</v>
      </c>
      <c r="J21">
        <v>14</v>
      </c>
      <c r="K21" s="17" t="str">
        <f>IFERROR(INDEX('Wage Data'!C:C,MATCH(Background!J21&amp;Background!$S$3,'Wage Data'!G:G,0)),"")</f>
        <v>Female</v>
      </c>
      <c r="L21" s="17">
        <f>IFERROR(INDEX('Wage Data'!A:A,MATCH(Background!J21&amp;Background!$S$3,'Wage Data'!G:G,0)),"")</f>
        <v>112500.18</v>
      </c>
    </row>
    <row r="22" spans="2:12" x14ac:dyDescent="0.3">
      <c r="B22">
        <v>15</v>
      </c>
      <c r="C22">
        <v>1</v>
      </c>
      <c r="D22" s="3">
        <f>IFERROR(INDEX('Wage Data'!$A:$A,MATCH(Background!$B22&amp;Background!$S$3&amp;D$7,'Wage Data'!$E:$E,0)),"")</f>
        <v>88775.18</v>
      </c>
      <c r="E22" s="3">
        <f>IFERROR(INDEX('Wage Data'!$A:$A,MATCH(Background!$B22&amp;Background!$S$3&amp;E$7,'Wage Data'!$E:$E,0)),"")</f>
        <v>60000</v>
      </c>
      <c r="F22">
        <v>0</v>
      </c>
      <c r="J22">
        <v>15</v>
      </c>
      <c r="K22" s="17" t="str">
        <f>IFERROR(INDEX('Wage Data'!C:C,MATCH(Background!J22&amp;Background!$S$3,'Wage Data'!G:G,0)),"")</f>
        <v>Female</v>
      </c>
      <c r="L22" s="17">
        <f>IFERROR(INDEX('Wage Data'!A:A,MATCH(Background!J22&amp;Background!$S$3,'Wage Data'!G:G,0)),"")</f>
        <v>60000</v>
      </c>
    </row>
    <row r="23" spans="2:12" x14ac:dyDescent="0.3">
      <c r="B23">
        <v>16</v>
      </c>
      <c r="C23">
        <v>1</v>
      </c>
      <c r="D23" s="3">
        <f>IFERROR(INDEX('Wage Data'!$A:$A,MATCH(Background!$B23&amp;Background!$S$3&amp;D$7,'Wage Data'!$E:$E,0)),"")</f>
        <v>68200</v>
      </c>
      <c r="E23" s="3">
        <f>IFERROR(INDEX('Wage Data'!$A:$A,MATCH(Background!$B23&amp;Background!$S$3&amp;E$7,'Wage Data'!$E:$E,0)),"")</f>
        <v>53040</v>
      </c>
      <c r="F23">
        <v>0</v>
      </c>
      <c r="J23">
        <v>16</v>
      </c>
      <c r="K23" s="17" t="str">
        <f>IFERROR(INDEX('Wage Data'!C:C,MATCH(Background!J23&amp;Background!$S$3,'Wage Data'!G:G,0)),"")</f>
        <v>Female</v>
      </c>
      <c r="L23" s="17">
        <f>IFERROR(INDEX('Wage Data'!A:A,MATCH(Background!J23&amp;Background!$S$3,'Wage Data'!G:G,0)),"")</f>
        <v>53040</v>
      </c>
    </row>
    <row r="24" spans="2:12" x14ac:dyDescent="0.3">
      <c r="B24">
        <v>17</v>
      </c>
      <c r="C24">
        <v>1</v>
      </c>
      <c r="D24" s="3">
        <f>IFERROR(INDEX('Wage Data'!$A:$A,MATCH(Background!$B24&amp;Background!$S$3&amp;D$7,'Wage Data'!$E:$E,0)),"")</f>
        <v>115000</v>
      </c>
      <c r="E24" s="3">
        <f>IFERROR(INDEX('Wage Data'!$A:$A,MATCH(Background!$B24&amp;Background!$S$3&amp;E$7,'Wage Data'!$E:$E,0)),"")</f>
        <v>74000</v>
      </c>
      <c r="F24">
        <v>0</v>
      </c>
      <c r="J24">
        <v>17</v>
      </c>
      <c r="K24" s="17" t="str">
        <f>IFERROR(INDEX('Wage Data'!C:C,MATCH(Background!J24&amp;Background!$S$3,'Wage Data'!G:G,0)),"")</f>
        <v>Female</v>
      </c>
      <c r="L24" s="17">
        <f>IFERROR(INDEX('Wage Data'!A:A,MATCH(Background!J24&amp;Background!$S$3,'Wage Data'!G:G,0)),"")</f>
        <v>74000</v>
      </c>
    </row>
    <row r="25" spans="2:12" x14ac:dyDescent="0.3">
      <c r="B25">
        <v>18</v>
      </c>
      <c r="C25">
        <v>1</v>
      </c>
      <c r="D25" s="3">
        <f>IFERROR(INDEX('Wage Data'!$A:$A,MATCH(Background!$B25&amp;Background!$S$3&amp;D$7,'Wage Data'!$E:$E,0)),"")</f>
        <v>82000.100000000006</v>
      </c>
      <c r="E25" s="3">
        <f>IFERROR(INDEX('Wage Data'!$A:$A,MATCH(Background!$B25&amp;Background!$S$3&amp;E$7,'Wage Data'!$E:$E,0)),"")</f>
        <v>65000</v>
      </c>
      <c r="F25">
        <v>0</v>
      </c>
      <c r="J25">
        <v>18</v>
      </c>
      <c r="K25" s="17" t="str">
        <f>IFERROR(INDEX('Wage Data'!C:C,MATCH(Background!J25&amp;Background!$S$3,'Wage Data'!G:G,0)),"")</f>
        <v>Female</v>
      </c>
      <c r="L25" s="17">
        <f>IFERROR(INDEX('Wage Data'!A:A,MATCH(Background!J25&amp;Background!$S$3,'Wage Data'!G:G,0)),"")</f>
        <v>65000</v>
      </c>
    </row>
    <row r="26" spans="2:12" x14ac:dyDescent="0.3">
      <c r="B26">
        <v>19</v>
      </c>
      <c r="C26">
        <v>1</v>
      </c>
      <c r="D26" s="3">
        <f>IFERROR(INDEX('Wage Data'!$A:$A,MATCH(Background!$B26&amp;Background!$S$3&amp;D$7,'Wage Data'!$E:$E,0)),"")</f>
        <v>80679.039999999994</v>
      </c>
      <c r="E26" s="3">
        <f>IFERROR(INDEX('Wage Data'!$A:$A,MATCH(Background!$B26&amp;Background!$S$3&amp;E$7,'Wage Data'!$E:$E,0)),"")</f>
        <v>70711</v>
      </c>
      <c r="F26">
        <v>0</v>
      </c>
      <c r="J26">
        <v>19</v>
      </c>
      <c r="K26" s="17" t="str">
        <f>IFERROR(INDEX('Wage Data'!C:C,MATCH(Background!J26&amp;Background!$S$3,'Wage Data'!G:G,0)),"")</f>
        <v>Female</v>
      </c>
      <c r="L26" s="17">
        <f>IFERROR(INDEX('Wage Data'!A:A,MATCH(Background!J26&amp;Background!$S$3,'Wage Data'!G:G,0)),"")</f>
        <v>70711</v>
      </c>
    </row>
    <row r="27" spans="2:12" x14ac:dyDescent="0.3">
      <c r="B27">
        <v>20</v>
      </c>
      <c r="C27">
        <v>1</v>
      </c>
      <c r="D27" s="3">
        <f>IFERROR(INDEX('Wage Data'!$A:$A,MATCH(Background!$B27&amp;Background!$S$3&amp;D$7,'Wage Data'!$E:$E,0)),"")</f>
        <v>103103</v>
      </c>
      <c r="E27" s="3">
        <f>IFERROR(INDEX('Wage Data'!$A:$A,MATCH(Background!$B27&amp;Background!$S$3&amp;E$7,'Wage Data'!$E:$E,0)),"")</f>
        <v>75000</v>
      </c>
      <c r="F27">
        <v>0</v>
      </c>
      <c r="J27">
        <v>20</v>
      </c>
      <c r="K27" s="17" t="str">
        <f>IFERROR(INDEX('Wage Data'!C:C,MATCH(Background!J27&amp;Background!$S$3,'Wage Data'!G:G,0)),"")</f>
        <v>Female</v>
      </c>
      <c r="L27" s="17">
        <f>IFERROR(INDEX('Wage Data'!A:A,MATCH(Background!J27&amp;Background!$S$3,'Wage Data'!G:G,0)),"")</f>
        <v>75000</v>
      </c>
    </row>
    <row r="28" spans="2:12" x14ac:dyDescent="0.3">
      <c r="B28">
        <v>21</v>
      </c>
      <c r="C28">
        <v>1</v>
      </c>
      <c r="D28" s="3">
        <f>IFERROR(INDEX('Wage Data'!$A:$A,MATCH(Background!$B28&amp;Background!$S$3&amp;D$7,'Wage Data'!$E:$E,0)),"")</f>
        <v>93583</v>
      </c>
      <c r="E28" s="3">
        <f>IFERROR(INDEX('Wage Data'!$A:$A,MATCH(Background!$B28&amp;Background!$S$3&amp;E$7,'Wage Data'!$E:$E,0)),"")</f>
        <v>82800</v>
      </c>
      <c r="F28">
        <v>0</v>
      </c>
      <c r="J28">
        <v>21</v>
      </c>
      <c r="K28" s="17" t="str">
        <f>IFERROR(INDEX('Wage Data'!C:C,MATCH(Background!J28&amp;Background!$S$3,'Wage Data'!G:G,0)),"")</f>
        <v>Female</v>
      </c>
      <c r="L28" s="17">
        <f>IFERROR(INDEX('Wage Data'!A:A,MATCH(Background!J28&amp;Background!$S$3,'Wage Data'!G:G,0)),"")</f>
        <v>82800</v>
      </c>
    </row>
    <row r="29" spans="2:12" x14ac:dyDescent="0.3">
      <c r="B29">
        <v>22</v>
      </c>
      <c r="C29">
        <v>1</v>
      </c>
      <c r="D29" s="3">
        <f>IFERROR(INDEX('Wage Data'!$A:$A,MATCH(Background!$B29&amp;Background!$S$3&amp;D$7,'Wage Data'!$E:$E,0)),"")</f>
        <v>98800</v>
      </c>
      <c r="E29" s="3">
        <f>IFERROR(INDEX('Wage Data'!$A:$A,MATCH(Background!$B29&amp;Background!$S$3&amp;E$7,'Wage Data'!$E:$E,0)),"")</f>
        <v>60209.24</v>
      </c>
      <c r="F29">
        <v>0</v>
      </c>
      <c r="J29">
        <v>22</v>
      </c>
      <c r="K29" s="17" t="str">
        <f>IFERROR(INDEX('Wage Data'!C:C,MATCH(Background!J29&amp;Background!$S$3,'Wage Data'!G:G,0)),"")</f>
        <v>Female</v>
      </c>
      <c r="L29" s="17">
        <f>IFERROR(INDEX('Wage Data'!A:A,MATCH(Background!J29&amp;Background!$S$3,'Wage Data'!G:G,0)),"")</f>
        <v>60209.24</v>
      </c>
    </row>
    <row r="30" spans="2:12" x14ac:dyDescent="0.3">
      <c r="B30">
        <v>23</v>
      </c>
      <c r="C30">
        <v>1</v>
      </c>
      <c r="D30" s="3">
        <f>IFERROR(INDEX('Wage Data'!$A:$A,MATCH(Background!$B30&amp;Background!$S$3&amp;D$7,'Wage Data'!$E:$E,0)),"")</f>
        <v>27315.599999999999</v>
      </c>
      <c r="E30" s="3">
        <f>IFERROR(INDEX('Wage Data'!$A:$A,MATCH(Background!$B30&amp;Background!$S$3&amp;E$7,'Wage Data'!$E:$E,0)),"")</f>
        <v>38916.800000000003</v>
      </c>
      <c r="F30">
        <v>0</v>
      </c>
      <c r="J30">
        <v>23</v>
      </c>
      <c r="K30" s="17" t="str">
        <f>IFERROR(INDEX('Wage Data'!C:C,MATCH(Background!J30&amp;Background!$S$3,'Wage Data'!G:G,0)),"")</f>
        <v>Female</v>
      </c>
      <c r="L30" s="17">
        <f>IFERROR(INDEX('Wage Data'!A:A,MATCH(Background!J30&amp;Background!$S$3,'Wage Data'!G:G,0)),"")</f>
        <v>38916.800000000003</v>
      </c>
    </row>
    <row r="31" spans="2:12" x14ac:dyDescent="0.3">
      <c r="B31">
        <v>24</v>
      </c>
      <c r="C31">
        <v>1</v>
      </c>
      <c r="D31" s="3">
        <f>IFERROR(INDEX('Wage Data'!$A:$A,MATCH(Background!$B31&amp;Background!$S$3&amp;D$7,'Wage Data'!$E:$E,0)),"")</f>
        <v>89156.6</v>
      </c>
      <c r="E31" s="3">
        <f>IFERROR(INDEX('Wage Data'!$A:$A,MATCH(Background!$B31&amp;Background!$S$3&amp;E$7,'Wage Data'!$E:$E,0)),"")</f>
        <v>67003.039999999994</v>
      </c>
      <c r="F31">
        <v>0</v>
      </c>
      <c r="J31">
        <v>24</v>
      </c>
      <c r="K31" s="17" t="str">
        <f>IFERROR(INDEX('Wage Data'!C:C,MATCH(Background!J31&amp;Background!$S$3,'Wage Data'!G:G,0)),"")</f>
        <v>Female</v>
      </c>
      <c r="L31" s="17">
        <f>IFERROR(INDEX('Wage Data'!A:A,MATCH(Background!J31&amp;Background!$S$3,'Wage Data'!G:G,0)),"")</f>
        <v>67003.039999999994</v>
      </c>
    </row>
    <row r="32" spans="2:12" x14ac:dyDescent="0.3">
      <c r="B32">
        <v>25</v>
      </c>
      <c r="C32">
        <v>1</v>
      </c>
      <c r="D32" s="3">
        <f>IFERROR(INDEX('Wage Data'!$A:$A,MATCH(Background!$B32&amp;Background!$S$3&amp;D$7,'Wage Data'!$E:$E,0)),"")</f>
        <v>77250.12</v>
      </c>
      <c r="E32" s="3">
        <f>IFERROR(INDEX('Wage Data'!$A:$A,MATCH(Background!$B32&amp;Background!$S$3&amp;E$7,'Wage Data'!$E:$E,0)),"")</f>
        <v>35006.400000000001</v>
      </c>
      <c r="F32">
        <v>0</v>
      </c>
      <c r="J32">
        <v>25</v>
      </c>
      <c r="K32" s="17" t="str">
        <f>IFERROR(INDEX('Wage Data'!C:C,MATCH(Background!J32&amp;Background!$S$3,'Wage Data'!G:G,0)),"")</f>
        <v>Female</v>
      </c>
      <c r="L32" s="17">
        <f>IFERROR(INDEX('Wage Data'!A:A,MATCH(Background!J32&amp;Background!$S$3,'Wage Data'!G:G,0)),"")</f>
        <v>35006.400000000001</v>
      </c>
    </row>
    <row r="33" spans="2:12" x14ac:dyDescent="0.3">
      <c r="B33">
        <v>26</v>
      </c>
      <c r="C33">
        <v>1</v>
      </c>
      <c r="D33" s="3">
        <f>IFERROR(INDEX('Wage Data'!$A:$A,MATCH(Background!$B33&amp;Background!$S$3&amp;D$7,'Wage Data'!$E:$E,0)),"")</f>
        <v>80002</v>
      </c>
      <c r="E33" s="3">
        <f>IFERROR(INDEX('Wage Data'!$A:$A,MATCH(Background!$B33&amp;Background!$S$3&amp;E$7,'Wage Data'!$E:$E,0)),"")</f>
        <v>53248</v>
      </c>
      <c r="F33">
        <v>0</v>
      </c>
      <c r="J33">
        <v>26</v>
      </c>
      <c r="K33" s="17" t="str">
        <f>IFERROR(INDEX('Wage Data'!C:C,MATCH(Background!J33&amp;Background!$S$3,'Wage Data'!G:G,0)),"")</f>
        <v>Female</v>
      </c>
      <c r="L33" s="17">
        <f>IFERROR(INDEX('Wage Data'!A:A,MATCH(Background!J33&amp;Background!$S$3,'Wage Data'!G:G,0)),"")</f>
        <v>53248</v>
      </c>
    </row>
    <row r="34" spans="2:12" x14ac:dyDescent="0.3">
      <c r="B34">
        <v>27</v>
      </c>
      <c r="C34">
        <v>1</v>
      </c>
      <c r="D34" s="3">
        <f>IFERROR(INDEX('Wage Data'!$A:$A,MATCH(Background!$B34&amp;Background!$S$3&amp;D$7,'Wage Data'!$E:$E,0)),"")</f>
        <v>68200.600000000006</v>
      </c>
      <c r="E34" s="3">
        <f>IFERROR(INDEX('Wage Data'!$A:$A,MATCH(Background!$B34&amp;Background!$S$3&amp;E$7,'Wage Data'!$E:$E,0)),"")</f>
        <v>67700</v>
      </c>
      <c r="F34">
        <v>0</v>
      </c>
      <c r="J34">
        <v>27</v>
      </c>
      <c r="K34" s="17" t="str">
        <f>IFERROR(INDEX('Wage Data'!C:C,MATCH(Background!J34&amp;Background!$S$3,'Wage Data'!G:G,0)),"")</f>
        <v>Female</v>
      </c>
      <c r="L34" s="17">
        <f>IFERROR(INDEX('Wage Data'!A:A,MATCH(Background!J34&amp;Background!$S$3,'Wage Data'!G:G,0)),"")</f>
        <v>67700</v>
      </c>
    </row>
    <row r="35" spans="2:12" x14ac:dyDescent="0.3">
      <c r="B35">
        <v>28</v>
      </c>
      <c r="C35">
        <v>1</v>
      </c>
      <c r="D35" s="3">
        <f>IFERROR(INDEX('Wage Data'!$A:$A,MATCH(Background!$B35&amp;Background!$S$3&amp;D$7,'Wage Data'!$E:$E,0)),"")</f>
        <v>112500</v>
      </c>
      <c r="E35" s="3">
        <f>IFERROR(INDEX('Wage Data'!$A:$A,MATCH(Background!$B35&amp;Background!$S$3&amp;E$7,'Wage Data'!$E:$E,0)),"")</f>
        <v>43617.599999999999</v>
      </c>
      <c r="F35">
        <v>0</v>
      </c>
      <c r="J35">
        <v>28</v>
      </c>
      <c r="K35" s="17" t="str">
        <f>IFERROR(INDEX('Wage Data'!C:C,MATCH(Background!J35&amp;Background!$S$3,'Wage Data'!G:G,0)),"")</f>
        <v>Female</v>
      </c>
      <c r="L35" s="17">
        <f>IFERROR(INDEX('Wage Data'!A:A,MATCH(Background!J35&amp;Background!$S$3,'Wage Data'!G:G,0)),"")</f>
        <v>43617.599999999999</v>
      </c>
    </row>
    <row r="36" spans="2:12" x14ac:dyDescent="0.3">
      <c r="B36">
        <v>29</v>
      </c>
      <c r="C36">
        <v>1</v>
      </c>
      <c r="D36" s="3">
        <f>IFERROR(INDEX('Wage Data'!$A:$A,MATCH(Background!$B36&amp;Background!$S$3&amp;D$7,'Wage Data'!$E:$E,0)),"")</f>
        <v>65000</v>
      </c>
      <c r="E36" s="3">
        <f>IFERROR(INDEX('Wage Data'!$A:$A,MATCH(Background!$B36&amp;Background!$S$3&amp;E$7,'Wage Data'!$E:$E,0)),"")</f>
        <v>39000</v>
      </c>
      <c r="F36">
        <v>0</v>
      </c>
      <c r="J36">
        <v>29</v>
      </c>
      <c r="K36" s="17" t="str">
        <f>IFERROR(INDEX('Wage Data'!C:C,MATCH(Background!J36&amp;Background!$S$3,'Wage Data'!G:G,0)),"")</f>
        <v>Female</v>
      </c>
      <c r="L36" s="17">
        <f>IFERROR(INDEX('Wage Data'!A:A,MATCH(Background!J36&amp;Background!$S$3,'Wage Data'!G:G,0)),"")</f>
        <v>39000</v>
      </c>
    </row>
    <row r="37" spans="2:12" x14ac:dyDescent="0.3">
      <c r="B37">
        <v>30</v>
      </c>
      <c r="C37">
        <v>1</v>
      </c>
      <c r="D37" s="3">
        <f>IFERROR(INDEX('Wage Data'!$A:$A,MATCH(Background!$B37&amp;Background!$S$3&amp;D$7,'Wage Data'!$E:$E,0)),"")</f>
        <v>72500</v>
      </c>
      <c r="E37" s="3">
        <f>IFERROR(INDEX('Wage Data'!$A:$A,MATCH(Background!$B37&amp;Background!$S$3&amp;E$7,'Wage Data'!$E:$E,0)),"")</f>
        <v>68120</v>
      </c>
      <c r="F37">
        <v>0</v>
      </c>
      <c r="J37">
        <v>30</v>
      </c>
      <c r="K37" s="17" t="str">
        <f>IFERROR(INDEX('Wage Data'!C:C,MATCH(Background!J37&amp;Background!$S$3,'Wage Data'!G:G,0)),"")</f>
        <v>Female</v>
      </c>
      <c r="L37" s="17">
        <f>IFERROR(INDEX('Wage Data'!A:A,MATCH(Background!J37&amp;Background!$S$3,'Wage Data'!G:G,0)),"")</f>
        <v>68120</v>
      </c>
    </row>
    <row r="38" spans="2:12" x14ac:dyDescent="0.3">
      <c r="B38">
        <v>31</v>
      </c>
      <c r="C38">
        <v>1</v>
      </c>
      <c r="D38" s="3">
        <f>IFERROR(INDEX('Wage Data'!$A:$A,MATCH(Background!$B38&amp;Background!$S$3&amp;D$7,'Wage Data'!$E:$E,0)),"")</f>
        <v>47500.44</v>
      </c>
      <c r="E38" s="3">
        <f>IFERROR(INDEX('Wage Data'!$A:$A,MATCH(Background!$B38&amp;Background!$S$3&amp;E$7,'Wage Data'!$E:$E,0)),"")</f>
        <v>35360</v>
      </c>
      <c r="F38">
        <v>0</v>
      </c>
      <c r="J38">
        <v>31</v>
      </c>
      <c r="K38" s="17" t="str">
        <f>IFERROR(INDEX('Wage Data'!C:C,MATCH(Background!J38&amp;Background!$S$3,'Wage Data'!G:G,0)),"")</f>
        <v>Female</v>
      </c>
      <c r="L38" s="17">
        <f>IFERROR(INDEX('Wage Data'!A:A,MATCH(Background!J38&amp;Background!$S$3,'Wage Data'!G:G,0)),"")</f>
        <v>35360</v>
      </c>
    </row>
    <row r="39" spans="2:12" x14ac:dyDescent="0.3">
      <c r="B39">
        <v>32</v>
      </c>
      <c r="C39">
        <v>1</v>
      </c>
      <c r="D39" s="3">
        <f>IFERROR(INDEX('Wage Data'!$A:$A,MATCH(Background!$B39&amp;Background!$S$3&amp;D$7,'Wage Data'!$E:$E,0)),"")</f>
        <v>53508</v>
      </c>
      <c r="E39" s="3">
        <f>IFERROR(INDEX('Wage Data'!$A:$A,MATCH(Background!$B39&amp;Background!$S$3&amp;E$7,'Wage Data'!$E:$E,0)),"")</f>
        <v>37440</v>
      </c>
      <c r="F39">
        <v>0</v>
      </c>
      <c r="J39">
        <v>32</v>
      </c>
      <c r="K39" s="17" t="str">
        <f>IFERROR(INDEX('Wage Data'!C:C,MATCH(Background!J39&amp;Background!$S$3,'Wage Data'!G:G,0)),"")</f>
        <v>Female</v>
      </c>
      <c r="L39" s="17">
        <f>IFERROR(INDEX('Wage Data'!A:A,MATCH(Background!J39&amp;Background!$S$3,'Wage Data'!G:G,0)),"")</f>
        <v>37440</v>
      </c>
    </row>
    <row r="40" spans="2:12" x14ac:dyDescent="0.3">
      <c r="B40">
        <v>33</v>
      </c>
      <c r="C40">
        <v>1</v>
      </c>
      <c r="D40" s="3">
        <f>IFERROR(INDEX('Wage Data'!$A:$A,MATCH(Background!$B40&amp;Background!$S$3&amp;D$7,'Wage Data'!$E:$E,0)),"")</f>
        <v>88600</v>
      </c>
      <c r="E40" s="3">
        <f>IFERROR(INDEX('Wage Data'!$A:$A,MATCH(Background!$B40&amp;Background!$S$3&amp;E$7,'Wage Data'!$E:$E,0)),"")</f>
        <v>43992</v>
      </c>
      <c r="F40">
        <v>0</v>
      </c>
      <c r="J40">
        <v>33</v>
      </c>
      <c r="K40" s="17" t="str">
        <f>IFERROR(INDEX('Wage Data'!C:C,MATCH(Background!J40&amp;Background!$S$3,'Wage Data'!G:G,0)),"")</f>
        <v>Female</v>
      </c>
      <c r="L40" s="17">
        <f>IFERROR(INDEX('Wage Data'!A:A,MATCH(Background!J40&amp;Background!$S$3,'Wage Data'!G:G,0)),"")</f>
        <v>43992</v>
      </c>
    </row>
    <row r="41" spans="2:12" x14ac:dyDescent="0.3">
      <c r="B41">
        <v>34</v>
      </c>
      <c r="C41">
        <v>1</v>
      </c>
      <c r="D41" s="3">
        <f>IFERROR(INDEX('Wage Data'!$A:$A,MATCH(Background!$B41&amp;Background!$S$3&amp;D$7,'Wage Data'!$E:$E,0)),"")</f>
        <v>164848</v>
      </c>
      <c r="E41" s="3">
        <f>IFERROR(INDEX('Wage Data'!$A:$A,MATCH(Background!$B41&amp;Background!$S$3&amp;E$7,'Wage Data'!$E:$E,0)),"")</f>
        <v>92000</v>
      </c>
      <c r="F41">
        <v>0</v>
      </c>
      <c r="J41">
        <v>34</v>
      </c>
      <c r="K41" s="17" t="str">
        <f>IFERROR(INDEX('Wage Data'!C:C,MATCH(Background!J41&amp;Background!$S$3,'Wage Data'!G:G,0)),"")</f>
        <v>Female</v>
      </c>
      <c r="L41" s="17">
        <f>IFERROR(INDEX('Wage Data'!A:A,MATCH(Background!J41&amp;Background!$S$3,'Wage Data'!G:G,0)),"")</f>
        <v>92000</v>
      </c>
    </row>
    <row r="42" spans="2:12" x14ac:dyDescent="0.3">
      <c r="B42">
        <v>35</v>
      </c>
      <c r="C42">
        <v>1</v>
      </c>
      <c r="D42" s="3">
        <f>IFERROR(INDEX('Wage Data'!$A:$A,MATCH(Background!$B42&amp;Background!$S$3&amp;D$7,'Wage Data'!$E:$E,0)),"")</f>
        <v>71750.12</v>
      </c>
      <c r="E42" s="3">
        <f>IFERROR(INDEX('Wage Data'!$A:$A,MATCH(Background!$B42&amp;Background!$S$3&amp;E$7,'Wage Data'!$E:$E,0)),"")</f>
        <v>75000</v>
      </c>
      <c r="F42">
        <v>0</v>
      </c>
      <c r="J42">
        <v>35</v>
      </c>
      <c r="K42" s="17" t="str">
        <f>IFERROR(INDEX('Wage Data'!C:C,MATCH(Background!J42&amp;Background!$S$3,'Wage Data'!G:G,0)),"")</f>
        <v>Female</v>
      </c>
      <c r="L42" s="17">
        <f>IFERROR(INDEX('Wage Data'!A:A,MATCH(Background!J42&amp;Background!$S$3,'Wage Data'!G:G,0)),"")</f>
        <v>75000</v>
      </c>
    </row>
    <row r="43" spans="2:12" x14ac:dyDescent="0.3">
      <c r="B43">
        <v>36</v>
      </c>
      <c r="C43">
        <v>1</v>
      </c>
      <c r="D43" s="3">
        <f>IFERROR(INDEX('Wage Data'!$A:$A,MATCH(Background!$B43&amp;Background!$S$3&amp;D$7,'Wage Data'!$E:$E,0)),"")</f>
        <v>48609.599999999999</v>
      </c>
      <c r="E43" s="3">
        <f>IFERROR(INDEX('Wage Data'!$A:$A,MATCH(Background!$B43&amp;Background!$S$3&amp;E$7,'Wage Data'!$E:$E,0)),"")</f>
        <v>81000</v>
      </c>
      <c r="F43">
        <v>0</v>
      </c>
      <c r="J43">
        <v>36</v>
      </c>
      <c r="K43" s="17" t="str">
        <f>IFERROR(INDEX('Wage Data'!C:C,MATCH(Background!J43&amp;Background!$S$3,'Wage Data'!G:G,0)),"")</f>
        <v>Female</v>
      </c>
      <c r="L43" s="17">
        <f>IFERROR(INDEX('Wage Data'!A:A,MATCH(Background!J43&amp;Background!$S$3,'Wage Data'!G:G,0)),"")</f>
        <v>81000</v>
      </c>
    </row>
    <row r="44" spans="2:12" x14ac:dyDescent="0.3">
      <c r="B44">
        <v>37</v>
      </c>
      <c r="C44">
        <v>1</v>
      </c>
      <c r="D44" s="3">
        <f>IFERROR(INDEX('Wage Data'!$A:$A,MATCH(Background!$B44&amp;Background!$S$3&amp;D$7,'Wage Data'!$E:$E,0)),"")</f>
        <v>47507.199999999997</v>
      </c>
      <c r="E44" s="3">
        <f>IFERROR(INDEX('Wage Data'!$A:$A,MATCH(Background!$B44&amp;Background!$S$3&amp;E$7,'Wage Data'!$E:$E,0)),"")</f>
        <v>72674</v>
      </c>
      <c r="F44">
        <v>0</v>
      </c>
      <c r="J44">
        <v>37</v>
      </c>
      <c r="K44" s="17" t="str">
        <f>IFERROR(INDEX('Wage Data'!C:C,MATCH(Background!J44&amp;Background!$S$3,'Wage Data'!G:G,0)),"")</f>
        <v>Female</v>
      </c>
      <c r="L44" s="17">
        <f>IFERROR(INDEX('Wage Data'!A:A,MATCH(Background!J44&amp;Background!$S$3,'Wage Data'!G:G,0)),"")</f>
        <v>72674</v>
      </c>
    </row>
    <row r="45" spans="2:12" x14ac:dyDescent="0.3">
      <c r="B45">
        <v>38</v>
      </c>
      <c r="C45">
        <v>1</v>
      </c>
      <c r="D45" s="3">
        <f>IFERROR(INDEX('Wage Data'!$A:$A,MATCH(Background!$B45&amp;Background!$S$3&amp;D$7,'Wage Data'!$E:$E,0)),"")</f>
        <v>40144</v>
      </c>
      <c r="E45" s="3">
        <f>IFERROR(INDEX('Wage Data'!$A:$A,MATCH(Background!$B45&amp;Background!$S$3&amp;E$7,'Wage Data'!$E:$E,0)),"")</f>
        <v>104000</v>
      </c>
      <c r="F45">
        <v>0</v>
      </c>
      <c r="J45">
        <v>38</v>
      </c>
      <c r="K45" s="17" t="str">
        <f>IFERROR(INDEX('Wage Data'!C:C,MATCH(Background!J45&amp;Background!$S$3,'Wage Data'!G:G,0)),"")</f>
        <v>Female</v>
      </c>
      <c r="L45" s="17">
        <f>IFERROR(INDEX('Wage Data'!A:A,MATCH(Background!J45&amp;Background!$S$3,'Wage Data'!G:G,0)),"")</f>
        <v>104000</v>
      </c>
    </row>
    <row r="46" spans="2:12" x14ac:dyDescent="0.3">
      <c r="B46">
        <v>39</v>
      </c>
      <c r="C46">
        <v>1</v>
      </c>
      <c r="D46" s="3">
        <f>IFERROR(INDEX('Wage Data'!$A:$A,MATCH(Background!$B46&amp;Background!$S$3&amp;D$7,'Wage Data'!$E:$E,0)),"")</f>
        <v>34320</v>
      </c>
      <c r="E46" s="3">
        <f>IFERROR(INDEX('Wage Data'!$A:$A,MATCH(Background!$B46&amp;Background!$S$3&amp;E$7,'Wage Data'!$E:$E,0)),"")</f>
        <v>74856.289999999994</v>
      </c>
      <c r="F46">
        <v>0</v>
      </c>
      <c r="J46">
        <v>39</v>
      </c>
      <c r="K46" s="17" t="str">
        <f>IFERROR(INDEX('Wage Data'!C:C,MATCH(Background!J46&amp;Background!$S$3,'Wage Data'!G:G,0)),"")</f>
        <v>Female</v>
      </c>
      <c r="L46" s="17">
        <f>IFERROR(INDEX('Wage Data'!A:A,MATCH(Background!J46&amp;Background!$S$3,'Wage Data'!G:G,0)),"")</f>
        <v>74856.289999999994</v>
      </c>
    </row>
    <row r="47" spans="2:12" x14ac:dyDescent="0.3">
      <c r="B47">
        <v>40</v>
      </c>
      <c r="C47">
        <v>1</v>
      </c>
      <c r="D47" s="3">
        <f>IFERROR(INDEX('Wage Data'!$A:$A,MATCH(Background!$B47&amp;Background!$S$3&amp;D$7,'Wage Data'!$E:$E,0)),"")</f>
        <v>51480</v>
      </c>
      <c r="E47" s="3">
        <f>IFERROR(INDEX('Wage Data'!$A:$A,MATCH(Background!$B47&amp;Background!$S$3&amp;E$7,'Wage Data'!$E:$E,0)),"")</f>
        <v>55016</v>
      </c>
      <c r="F47">
        <v>0</v>
      </c>
      <c r="J47">
        <v>40</v>
      </c>
      <c r="K47" s="17" t="str">
        <f>IFERROR(INDEX('Wage Data'!C:C,MATCH(Background!J47&amp;Background!$S$3,'Wage Data'!G:G,0)),"")</f>
        <v>Female</v>
      </c>
      <c r="L47" s="17">
        <f>IFERROR(INDEX('Wage Data'!A:A,MATCH(Background!J47&amp;Background!$S$3,'Wage Data'!G:G,0)),"")</f>
        <v>55016</v>
      </c>
    </row>
    <row r="48" spans="2:12" x14ac:dyDescent="0.3">
      <c r="B48">
        <v>41</v>
      </c>
      <c r="C48">
        <v>1</v>
      </c>
      <c r="D48" s="3">
        <f>IFERROR(INDEX('Wage Data'!$A:$A,MATCH(Background!$B48&amp;Background!$S$3&amp;D$7,'Wage Data'!$E:$E,0)),"")</f>
        <v>39208</v>
      </c>
      <c r="E48" s="3">
        <f>IFERROR(INDEX('Wage Data'!$A:$A,MATCH(Background!$B48&amp;Background!$S$3&amp;E$7,'Wage Data'!$E:$E,0)),"")</f>
        <v>60008</v>
      </c>
      <c r="F48">
        <v>0</v>
      </c>
      <c r="J48">
        <v>41</v>
      </c>
      <c r="K48" s="17" t="str">
        <f>IFERROR(INDEX('Wage Data'!C:C,MATCH(Background!J48&amp;Background!$S$3,'Wage Data'!G:G,0)),"")</f>
        <v>Female</v>
      </c>
      <c r="L48" s="17">
        <f>IFERROR(INDEX('Wage Data'!A:A,MATCH(Background!J48&amp;Background!$S$3,'Wage Data'!G:G,0)),"")</f>
        <v>60008</v>
      </c>
    </row>
    <row r="49" spans="2:12" x14ac:dyDescent="0.3">
      <c r="B49">
        <v>42</v>
      </c>
      <c r="C49">
        <v>1</v>
      </c>
      <c r="D49" s="3">
        <f>IFERROR(INDEX('Wage Data'!$A:$A,MATCH(Background!$B49&amp;Background!$S$3&amp;D$7,'Wage Data'!$E:$E,0)),"")</f>
        <v>51417.599999999999</v>
      </c>
      <c r="E49" s="3">
        <f>IFERROR(INDEX('Wage Data'!$A:$A,MATCH(Background!$B49&amp;Background!$S$3&amp;E$7,'Wage Data'!$E:$E,0)),"")</f>
        <v>111500</v>
      </c>
      <c r="F49">
        <v>0</v>
      </c>
      <c r="J49">
        <v>42</v>
      </c>
      <c r="K49" s="17" t="str">
        <f>IFERROR(INDEX('Wage Data'!C:C,MATCH(Background!J49&amp;Background!$S$3,'Wage Data'!G:G,0)),"")</f>
        <v>Female</v>
      </c>
      <c r="L49" s="17">
        <f>IFERROR(INDEX('Wage Data'!A:A,MATCH(Background!J49&amp;Background!$S$3,'Wage Data'!G:G,0)),"")</f>
        <v>111500</v>
      </c>
    </row>
    <row r="50" spans="2:12" x14ac:dyDescent="0.3">
      <c r="B50">
        <v>43</v>
      </c>
      <c r="C50">
        <v>1</v>
      </c>
      <c r="D50" s="3">
        <f>IFERROR(INDEX('Wage Data'!$A:$A,MATCH(Background!$B50&amp;Background!$S$3&amp;D$7,'Wage Data'!$E:$E,0)),"")</f>
        <v>187000</v>
      </c>
      <c r="E50" s="3">
        <f>IFERROR(INDEX('Wage Data'!$A:$A,MATCH(Background!$B50&amp;Background!$S$3&amp;E$7,'Wage Data'!$E:$E,0)),"")</f>
        <v>111600</v>
      </c>
      <c r="F50">
        <v>0</v>
      </c>
      <c r="J50">
        <v>43</v>
      </c>
      <c r="K50" s="17" t="str">
        <f>IFERROR(INDEX('Wage Data'!C:C,MATCH(Background!J50&amp;Background!$S$3,'Wage Data'!G:G,0)),"")</f>
        <v>Female</v>
      </c>
      <c r="L50" s="17">
        <f>IFERROR(INDEX('Wage Data'!A:A,MATCH(Background!J50&amp;Background!$S$3,'Wage Data'!G:G,0)),"")</f>
        <v>111600</v>
      </c>
    </row>
    <row r="51" spans="2:12" x14ac:dyDescent="0.3">
      <c r="B51">
        <v>44</v>
      </c>
      <c r="C51">
        <v>1</v>
      </c>
      <c r="D51" s="3">
        <f>IFERROR(INDEX('Wage Data'!$A:$A,MATCH(Background!$B51&amp;Background!$S$3&amp;D$7,'Wage Data'!$E:$E,0)),"")</f>
        <v>47507.199999999997</v>
      </c>
      <c r="E51" s="3" t="str">
        <f>IFERROR(INDEX('Wage Data'!$A:$A,MATCH(Background!$B51&amp;Background!$S$3&amp;E$7,'Wage Data'!$E:$E,0)),"")</f>
        <v/>
      </c>
      <c r="F51">
        <v>0</v>
      </c>
      <c r="J51">
        <v>44</v>
      </c>
      <c r="K51" s="17" t="str">
        <f>IFERROR(INDEX('Wage Data'!C:C,MATCH(Background!J51&amp;Background!$S$3,'Wage Data'!G:G,0)),"")</f>
        <v>Male</v>
      </c>
      <c r="L51" s="17">
        <f>IFERROR(INDEX('Wage Data'!A:A,MATCH(Background!J51&amp;Background!$S$3,'Wage Data'!G:G,0)),"")</f>
        <v>55000.14</v>
      </c>
    </row>
    <row r="52" spans="2:12" x14ac:dyDescent="0.3">
      <c r="B52">
        <v>45</v>
      </c>
      <c r="C52">
        <v>1</v>
      </c>
      <c r="D52" s="3">
        <f>IFERROR(INDEX('Wage Data'!$A:$A,MATCH(Background!$B52&amp;Background!$S$3&amp;D$7,'Wage Data'!$E:$E,0)),"")</f>
        <v>87000</v>
      </c>
      <c r="E52" s="3" t="str">
        <f>IFERROR(INDEX('Wage Data'!$A:$A,MATCH(Background!$B52&amp;Background!$S$3&amp;E$7,'Wage Data'!$E:$E,0)),"")</f>
        <v/>
      </c>
      <c r="F52">
        <v>0</v>
      </c>
      <c r="J52">
        <v>45</v>
      </c>
      <c r="K52" s="17" t="str">
        <f>IFERROR(INDEX('Wage Data'!C:C,MATCH(Background!J52&amp;Background!$S$3,'Wage Data'!G:G,0)),"")</f>
        <v>Male</v>
      </c>
      <c r="L52" s="17">
        <f>IFERROR(INDEX('Wage Data'!A:A,MATCH(Background!J52&amp;Background!$S$3,'Wage Data'!G:G,0)),"")</f>
        <v>53500</v>
      </c>
    </row>
    <row r="53" spans="2:12" x14ac:dyDescent="0.3">
      <c r="B53">
        <v>46</v>
      </c>
      <c r="C53">
        <v>1</v>
      </c>
      <c r="D53" s="3">
        <f>IFERROR(INDEX('Wage Data'!$A:$A,MATCH(Background!$B53&amp;Background!$S$3&amp;D$7,'Wage Data'!$E:$E,0)),"")</f>
        <v>70000</v>
      </c>
      <c r="E53" s="3" t="str">
        <f>IFERROR(INDEX('Wage Data'!$A:$A,MATCH(Background!$B53&amp;Background!$S$3&amp;E$7,'Wage Data'!$E:$E,0)),"")</f>
        <v/>
      </c>
      <c r="F53">
        <v>0</v>
      </c>
      <c r="J53">
        <v>46</v>
      </c>
      <c r="K53" s="17" t="str">
        <f>IFERROR(INDEX('Wage Data'!C:C,MATCH(Background!J53&amp;Background!$S$3,'Wage Data'!G:G,0)),"")</f>
        <v>Male</v>
      </c>
      <c r="L53" s="17">
        <f>IFERROR(INDEX('Wage Data'!A:A,MATCH(Background!J53&amp;Background!$S$3,'Wage Data'!G:G,0)),"")</f>
        <v>56000</v>
      </c>
    </row>
    <row r="54" spans="2:12" x14ac:dyDescent="0.3">
      <c r="B54">
        <v>47</v>
      </c>
      <c r="C54">
        <v>1</v>
      </c>
      <c r="D54" s="3">
        <f>IFERROR(INDEX('Wage Data'!$A:$A,MATCH(Background!$B54&amp;Background!$S$3&amp;D$7,'Wage Data'!$E:$E,0)),"")</f>
        <v>93133</v>
      </c>
      <c r="E54" s="3" t="str">
        <f>IFERROR(INDEX('Wage Data'!$A:$A,MATCH(Background!$B54&amp;Background!$S$3&amp;E$7,'Wage Data'!$E:$E,0)),"")</f>
        <v/>
      </c>
      <c r="F54">
        <v>0</v>
      </c>
      <c r="J54">
        <v>47</v>
      </c>
      <c r="K54" s="17" t="str">
        <f>IFERROR(INDEX('Wage Data'!C:C,MATCH(Background!J54&amp;Background!$S$3,'Wage Data'!G:G,0)),"")</f>
        <v>Male</v>
      </c>
      <c r="L54" s="17">
        <f>IFERROR(INDEX('Wage Data'!A:A,MATCH(Background!J54&amp;Background!$S$3,'Wage Data'!G:G,0)),"")</f>
        <v>45760</v>
      </c>
    </row>
    <row r="55" spans="2:12" x14ac:dyDescent="0.3">
      <c r="B55">
        <v>48</v>
      </c>
      <c r="C55">
        <v>1</v>
      </c>
      <c r="D55" s="3">
        <f>IFERROR(INDEX('Wage Data'!$A:$A,MATCH(Background!$B55&amp;Background!$S$3&amp;D$7,'Wage Data'!$E:$E,0)),"")</f>
        <v>66820</v>
      </c>
      <c r="E55" s="3" t="str">
        <f>IFERROR(INDEX('Wage Data'!$A:$A,MATCH(Background!$B55&amp;Background!$S$3&amp;E$7,'Wage Data'!$E:$E,0)),"")</f>
        <v/>
      </c>
      <c r="F55">
        <v>0</v>
      </c>
      <c r="J55">
        <v>48</v>
      </c>
      <c r="K55" s="17" t="str">
        <f>IFERROR(INDEX('Wage Data'!C:C,MATCH(Background!J55&amp;Background!$S$3,'Wage Data'!G:G,0)),"")</f>
        <v>Male</v>
      </c>
      <c r="L55" s="17">
        <f>IFERROR(INDEX('Wage Data'!A:A,MATCH(Background!J55&amp;Background!$S$3,'Wage Data'!G:G,0)),"")</f>
        <v>43838.080000000002</v>
      </c>
    </row>
    <row r="56" spans="2:12" x14ac:dyDescent="0.3">
      <c r="B56">
        <v>49</v>
      </c>
      <c r="C56">
        <v>1</v>
      </c>
      <c r="D56" s="3">
        <f>IFERROR(INDEX('Wage Data'!$A:$A,MATCH(Background!$B56&amp;Background!$S$3&amp;D$7,'Wage Data'!$E:$E,0)),"")</f>
        <v>113500</v>
      </c>
      <c r="E56" s="3" t="str">
        <f>IFERROR(INDEX('Wage Data'!$A:$A,MATCH(Background!$B56&amp;Background!$S$3&amp;E$7,'Wage Data'!$E:$E,0)),"")</f>
        <v/>
      </c>
      <c r="F56">
        <v>0</v>
      </c>
      <c r="J56">
        <v>49</v>
      </c>
      <c r="K56" s="17" t="str">
        <f>IFERROR(INDEX('Wage Data'!C:C,MATCH(Background!J56&amp;Background!$S$3,'Wage Data'!G:G,0)),"")</f>
        <v>Male</v>
      </c>
      <c r="L56" s="17">
        <f>IFERROR(INDEX('Wage Data'!A:A,MATCH(Background!J56&amp;Background!$S$3,'Wage Data'!G:G,0)),"")</f>
        <v>44772</v>
      </c>
    </row>
    <row r="57" spans="2:12" x14ac:dyDescent="0.3">
      <c r="B57">
        <v>50</v>
      </c>
      <c r="C57">
        <v>1</v>
      </c>
      <c r="D57" s="3">
        <f>IFERROR(INDEX('Wage Data'!$A:$A,MATCH(Background!$B57&amp;Background!$S$3&amp;D$7,'Wage Data'!$E:$E,0)),"")</f>
        <v>105500</v>
      </c>
      <c r="E57" s="3" t="str">
        <f>IFERROR(INDEX('Wage Data'!$A:$A,MATCH(Background!$B57&amp;Background!$S$3&amp;E$7,'Wage Data'!$E:$E,0)),"")</f>
        <v/>
      </c>
      <c r="F57">
        <v>0</v>
      </c>
      <c r="J57">
        <v>50</v>
      </c>
      <c r="K57" s="17" t="str">
        <f>IFERROR(INDEX('Wage Data'!C:C,MATCH(Background!J57&amp;Background!$S$3,'Wage Data'!G:G,0)),"")</f>
        <v>Male</v>
      </c>
      <c r="L57" s="17">
        <f>IFERROR(INDEX('Wage Data'!A:A,MATCH(Background!J57&amp;Background!$S$3,'Wage Data'!G:G,0)),"")</f>
        <v>40164.800000000003</v>
      </c>
    </row>
    <row r="58" spans="2:12" x14ac:dyDescent="0.3">
      <c r="B58">
        <v>51</v>
      </c>
      <c r="C58">
        <v>1</v>
      </c>
      <c r="D58" s="3">
        <f>IFERROR(INDEX('Wage Data'!$A:$A,MATCH(Background!$B58&amp;Background!$S$3&amp;D$7,'Wage Data'!$E:$E,0)),"")</f>
        <v>64090</v>
      </c>
      <c r="E58" s="3" t="str">
        <f>IFERROR(INDEX('Wage Data'!$A:$A,MATCH(Background!$B58&amp;Background!$S$3&amp;E$7,'Wage Data'!$E:$E,0)),"")</f>
        <v/>
      </c>
      <c r="F58">
        <v>0</v>
      </c>
      <c r="J58">
        <v>51</v>
      </c>
      <c r="K58" s="17" t="str">
        <f>IFERROR(INDEX('Wage Data'!C:C,MATCH(Background!J58&amp;Background!$S$3,'Wage Data'!G:G,0)),"")</f>
        <v>Male</v>
      </c>
      <c r="L58" s="17">
        <f>IFERROR(INDEX('Wage Data'!A:A,MATCH(Background!J58&amp;Background!$S$3,'Wage Data'!G:G,0)),"")</f>
        <v>67000</v>
      </c>
    </row>
    <row r="59" spans="2:12" x14ac:dyDescent="0.3">
      <c r="B59">
        <v>52</v>
      </c>
      <c r="C59">
        <v>1</v>
      </c>
      <c r="D59" s="3">
        <f>IFERROR(INDEX('Wage Data'!$A:$A,MATCH(Background!$B59&amp;Background!$S$3&amp;D$7,'Wage Data'!$E:$E,0)),"")</f>
        <v>51740</v>
      </c>
      <c r="E59" s="3" t="str">
        <f>IFERROR(INDEX('Wage Data'!$A:$A,MATCH(Background!$B59&amp;Background!$S$3&amp;E$7,'Wage Data'!$E:$E,0)),"")</f>
        <v/>
      </c>
      <c r="F59">
        <v>0</v>
      </c>
      <c r="J59">
        <v>52</v>
      </c>
      <c r="K59" s="17" t="str">
        <f>IFERROR(INDEX('Wage Data'!C:C,MATCH(Background!J59&amp;Background!$S$3,'Wage Data'!G:G,0)),"")</f>
        <v>Male</v>
      </c>
      <c r="L59" s="17">
        <f>IFERROR(INDEX('Wage Data'!A:A,MATCH(Background!J59&amp;Background!$S$3,'Wage Data'!G:G,0)),"")</f>
        <v>63288</v>
      </c>
    </row>
    <row r="60" spans="2:12" x14ac:dyDescent="0.3">
      <c r="B60">
        <v>53</v>
      </c>
      <c r="C60">
        <v>1</v>
      </c>
      <c r="D60" s="3">
        <f>IFERROR(INDEX('Wage Data'!$A:$A,MATCH(Background!$B60&amp;Background!$S$3&amp;D$7,'Wage Data'!$E:$E,0)),"")</f>
        <v>113500</v>
      </c>
      <c r="E60" s="3" t="str">
        <f>IFERROR(INDEX('Wage Data'!$A:$A,MATCH(Background!$B60&amp;Background!$S$3&amp;E$7,'Wage Data'!$E:$E,0)),"")</f>
        <v/>
      </c>
      <c r="F60">
        <v>0</v>
      </c>
      <c r="J60">
        <v>53</v>
      </c>
      <c r="K60" s="17" t="str">
        <f>IFERROR(INDEX('Wage Data'!C:C,MATCH(Background!J60&amp;Background!$S$3,'Wage Data'!G:G,0)),"")</f>
        <v>Male</v>
      </c>
      <c r="L60" s="17">
        <f>IFERROR(INDEX('Wage Data'!A:A,MATCH(Background!J60&amp;Background!$S$3,'Wage Data'!G:G,0)),"")</f>
        <v>64077</v>
      </c>
    </row>
    <row r="61" spans="2:12" x14ac:dyDescent="0.3">
      <c r="B61">
        <v>54</v>
      </c>
      <c r="C61">
        <v>1</v>
      </c>
      <c r="D61" s="3">
        <f>IFERROR(INDEX('Wage Data'!$A:$A,MATCH(Background!$B61&amp;Background!$S$3&amp;D$7,'Wage Data'!$E:$E,0)),"")</f>
        <v>35100</v>
      </c>
      <c r="E61" s="3" t="str">
        <f>IFERROR(INDEX('Wage Data'!$A:$A,MATCH(Background!$B61&amp;Background!$S$3&amp;E$7,'Wage Data'!$E:$E,0)),"")</f>
        <v/>
      </c>
      <c r="F61">
        <v>0</v>
      </c>
      <c r="J61">
        <v>54</v>
      </c>
      <c r="K61" s="17" t="str">
        <f>IFERROR(INDEX('Wage Data'!C:C,MATCH(Background!J61&amp;Background!$S$3,'Wage Data'!G:G,0)),"")</f>
        <v>Male</v>
      </c>
      <c r="L61" s="17">
        <f>IFERROR(INDEX('Wage Data'!A:A,MATCH(Background!J61&amp;Background!$S$3,'Wage Data'!G:G,0)),"")</f>
        <v>100000.16</v>
      </c>
    </row>
    <row r="62" spans="2:12" x14ac:dyDescent="0.3">
      <c r="B62">
        <v>55</v>
      </c>
      <c r="C62">
        <v>1</v>
      </c>
      <c r="D62" s="3">
        <f>IFERROR(INDEX('Wage Data'!$A:$A,MATCH(Background!$B62&amp;Background!$S$3&amp;D$7,'Wage Data'!$E:$E,0)),"")</f>
        <v>111600</v>
      </c>
      <c r="E62" s="3" t="str">
        <f>IFERROR(INDEX('Wage Data'!$A:$A,MATCH(Background!$B62&amp;Background!$S$3&amp;E$7,'Wage Data'!$E:$E,0)),"")</f>
        <v/>
      </c>
      <c r="F62">
        <v>0</v>
      </c>
      <c r="J62">
        <v>55</v>
      </c>
      <c r="K62" s="17" t="str">
        <f>IFERROR(INDEX('Wage Data'!C:C,MATCH(Background!J62&amp;Background!$S$3,'Wage Data'!G:G,0)),"")</f>
        <v>Male</v>
      </c>
      <c r="L62" s="17">
        <f>IFERROR(INDEX('Wage Data'!A:A,MATCH(Background!J62&amp;Background!$S$3,'Wage Data'!G:G,0)),"")</f>
        <v>66607.320000000007</v>
      </c>
    </row>
    <row r="63" spans="2:12" x14ac:dyDescent="0.3">
      <c r="B63">
        <v>56</v>
      </c>
      <c r="C63">
        <v>1</v>
      </c>
      <c r="D63" s="3" t="str">
        <f>IFERROR(INDEX('Wage Data'!$A:$A,MATCH(Background!$B63&amp;Background!$S$3&amp;D$7,'Wage Data'!$E:$E,0)),"")</f>
        <v/>
      </c>
      <c r="E63" s="3" t="str">
        <f>IFERROR(INDEX('Wage Data'!$A:$A,MATCH(Background!$B63&amp;Background!$S$3&amp;E$7,'Wage Data'!$E:$E,0)),"")</f>
        <v/>
      </c>
      <c r="F63">
        <v>0</v>
      </c>
      <c r="J63">
        <v>56</v>
      </c>
      <c r="K63" s="17" t="str">
        <f>IFERROR(INDEX('Wage Data'!C:C,MATCH(Background!J63&amp;Background!$S$3,'Wage Data'!G:G,0)),"")</f>
        <v>Male</v>
      </c>
      <c r="L63" s="17">
        <f>IFERROR(INDEX('Wage Data'!A:A,MATCH(Background!J63&amp;Background!$S$3,'Wage Data'!G:G,0)),"")</f>
        <v>80912</v>
      </c>
    </row>
    <row r="64" spans="2:12" x14ac:dyDescent="0.3">
      <c r="B64">
        <v>57</v>
      </c>
      <c r="C64">
        <v>1</v>
      </c>
      <c r="D64" s="3" t="str">
        <f>IFERROR(INDEX('Wage Data'!$A:$A,MATCH(Background!$B64&amp;Background!$S$3&amp;D$7,'Wage Data'!$E:$E,0)),"")</f>
        <v/>
      </c>
      <c r="E64" s="3" t="str">
        <f>IFERROR(INDEX('Wage Data'!$A:$A,MATCH(Background!$B64&amp;Background!$S$3&amp;E$7,'Wage Data'!$E:$E,0)),"")</f>
        <v/>
      </c>
      <c r="F64">
        <v>0</v>
      </c>
      <c r="J64">
        <v>57</v>
      </c>
      <c r="K64" s="17" t="str">
        <f>IFERROR(INDEX('Wage Data'!C:C,MATCH(Background!J64&amp;Background!$S$3,'Wage Data'!G:G,0)),"")</f>
        <v>Male</v>
      </c>
      <c r="L64" s="17">
        <f>IFERROR(INDEX('Wage Data'!A:A,MATCH(Background!J64&amp;Background!$S$3,'Wage Data'!G:G,0)),"")</f>
        <v>84523.66</v>
      </c>
    </row>
    <row r="65" spans="2:12" x14ac:dyDescent="0.3">
      <c r="B65">
        <v>58</v>
      </c>
      <c r="C65">
        <v>1</v>
      </c>
      <c r="D65" s="3" t="str">
        <f>IFERROR(INDEX('Wage Data'!$A:$A,MATCH(Background!$B65&amp;Background!$S$3&amp;D$7,'Wage Data'!$E:$E,0)),"")</f>
        <v/>
      </c>
      <c r="E65" s="3" t="str">
        <f>IFERROR(INDEX('Wage Data'!$A:$A,MATCH(Background!$B65&amp;Background!$S$3&amp;E$7,'Wage Data'!$E:$E,0)),"")</f>
        <v/>
      </c>
      <c r="F65">
        <v>0</v>
      </c>
      <c r="J65">
        <v>58</v>
      </c>
      <c r="K65" s="17" t="str">
        <f>IFERROR(INDEX('Wage Data'!C:C,MATCH(Background!J65&amp;Background!$S$3,'Wage Data'!G:G,0)),"")</f>
        <v>Male</v>
      </c>
      <c r="L65" s="17">
        <f>IFERROR(INDEX('Wage Data'!A:A,MATCH(Background!J65&amp;Background!$S$3,'Wage Data'!G:G,0)),"")</f>
        <v>88775.18</v>
      </c>
    </row>
    <row r="66" spans="2:12" x14ac:dyDescent="0.3">
      <c r="B66">
        <v>59</v>
      </c>
      <c r="C66">
        <v>1</v>
      </c>
      <c r="D66" s="3" t="str">
        <f>IFERROR(INDEX('Wage Data'!$A:$A,MATCH(Background!$B66&amp;Background!$S$3&amp;D$7,'Wage Data'!$E:$E,0)),"")</f>
        <v/>
      </c>
      <c r="E66" s="3" t="str">
        <f>IFERROR(INDEX('Wage Data'!$A:$A,MATCH(Background!$B66&amp;Background!$S$3&amp;E$7,'Wage Data'!$E:$E,0)),"")</f>
        <v/>
      </c>
      <c r="F66">
        <v>0</v>
      </c>
      <c r="J66">
        <v>59</v>
      </c>
      <c r="K66" s="17" t="str">
        <f>IFERROR(INDEX('Wage Data'!C:C,MATCH(Background!J66&amp;Background!$S$3,'Wage Data'!G:G,0)),"")</f>
        <v>Male</v>
      </c>
      <c r="L66" s="17">
        <f>IFERROR(INDEX('Wage Data'!A:A,MATCH(Background!J66&amp;Background!$S$3,'Wage Data'!G:G,0)),"")</f>
        <v>68200</v>
      </c>
    </row>
    <row r="67" spans="2:12" x14ac:dyDescent="0.3">
      <c r="B67">
        <v>60</v>
      </c>
      <c r="C67">
        <v>1</v>
      </c>
      <c r="D67" s="3" t="str">
        <f>IFERROR(INDEX('Wage Data'!$A:$A,MATCH(Background!$B67&amp;Background!$S$3&amp;D$7,'Wage Data'!$E:$E,0)),"")</f>
        <v/>
      </c>
      <c r="E67" s="3" t="str">
        <f>IFERROR(INDEX('Wage Data'!$A:$A,MATCH(Background!$B67&amp;Background!$S$3&amp;E$7,'Wage Data'!$E:$E,0)),"")</f>
        <v/>
      </c>
      <c r="F67">
        <v>0</v>
      </c>
      <c r="J67">
        <v>60</v>
      </c>
      <c r="K67" s="17" t="str">
        <f>IFERROR(INDEX('Wage Data'!C:C,MATCH(Background!J67&amp;Background!$S$3,'Wage Data'!G:G,0)),"")</f>
        <v>Male</v>
      </c>
      <c r="L67" s="17">
        <f>IFERROR(INDEX('Wage Data'!A:A,MATCH(Background!J67&amp;Background!$S$3,'Wage Data'!G:G,0)),"")</f>
        <v>115000</v>
      </c>
    </row>
    <row r="68" spans="2:12" x14ac:dyDescent="0.3">
      <c r="B68">
        <v>61</v>
      </c>
      <c r="C68">
        <v>1</v>
      </c>
      <c r="D68" s="3" t="str">
        <f>IFERROR(INDEX('Wage Data'!$A:$A,MATCH(Background!$B68&amp;Background!$S$3&amp;D$7,'Wage Data'!$E:$E,0)),"")</f>
        <v/>
      </c>
      <c r="E68" s="3" t="str">
        <f>IFERROR(INDEX('Wage Data'!$A:$A,MATCH(Background!$B68&amp;Background!$S$3&amp;E$7,'Wage Data'!$E:$E,0)),"")</f>
        <v/>
      </c>
      <c r="F68">
        <v>0</v>
      </c>
      <c r="J68">
        <v>61</v>
      </c>
      <c r="K68" s="17" t="str">
        <f>IFERROR(INDEX('Wage Data'!C:C,MATCH(Background!J68&amp;Background!$S$3,'Wage Data'!G:G,0)),"")</f>
        <v>Male</v>
      </c>
      <c r="L68" s="17">
        <f>IFERROR(INDEX('Wage Data'!A:A,MATCH(Background!J68&amp;Background!$S$3,'Wage Data'!G:G,0)),"")</f>
        <v>82000.100000000006</v>
      </c>
    </row>
    <row r="69" spans="2:12" x14ac:dyDescent="0.3">
      <c r="B69">
        <v>62</v>
      </c>
      <c r="C69">
        <v>1</v>
      </c>
      <c r="D69" s="3" t="str">
        <f>IFERROR(INDEX('Wage Data'!$A:$A,MATCH(Background!$B69&amp;Background!$S$3&amp;D$7,'Wage Data'!$E:$E,0)),"")</f>
        <v/>
      </c>
      <c r="E69" s="3" t="str">
        <f>IFERROR(INDEX('Wage Data'!$A:$A,MATCH(Background!$B69&amp;Background!$S$3&amp;E$7,'Wage Data'!$E:$E,0)),"")</f>
        <v/>
      </c>
      <c r="F69">
        <v>0</v>
      </c>
      <c r="J69">
        <v>62</v>
      </c>
      <c r="K69" s="17" t="str">
        <f>IFERROR(INDEX('Wage Data'!C:C,MATCH(Background!J69&amp;Background!$S$3,'Wage Data'!G:G,0)),"")</f>
        <v>Male</v>
      </c>
      <c r="L69" s="17">
        <f>IFERROR(INDEX('Wage Data'!A:A,MATCH(Background!J69&amp;Background!$S$3,'Wage Data'!G:G,0)),"")</f>
        <v>80679.039999999994</v>
      </c>
    </row>
    <row r="70" spans="2:12" x14ac:dyDescent="0.3">
      <c r="B70">
        <v>63</v>
      </c>
      <c r="C70">
        <v>1</v>
      </c>
      <c r="D70" s="3" t="str">
        <f>IFERROR(INDEX('Wage Data'!$A:$A,MATCH(Background!$B70&amp;Background!$S$3&amp;D$7,'Wage Data'!$E:$E,0)),"")</f>
        <v/>
      </c>
      <c r="E70" s="3" t="str">
        <f>IFERROR(INDEX('Wage Data'!$A:$A,MATCH(Background!$B70&amp;Background!$S$3&amp;E$7,'Wage Data'!$E:$E,0)),"")</f>
        <v/>
      </c>
      <c r="F70">
        <v>0</v>
      </c>
      <c r="J70">
        <v>63</v>
      </c>
      <c r="K70" s="17" t="str">
        <f>IFERROR(INDEX('Wage Data'!C:C,MATCH(Background!J70&amp;Background!$S$3,'Wage Data'!G:G,0)),"")</f>
        <v>Male</v>
      </c>
      <c r="L70" s="17">
        <f>IFERROR(INDEX('Wage Data'!A:A,MATCH(Background!J70&amp;Background!$S$3,'Wage Data'!G:G,0)),"")</f>
        <v>103103</v>
      </c>
    </row>
    <row r="71" spans="2:12" x14ac:dyDescent="0.3">
      <c r="B71">
        <v>64</v>
      </c>
      <c r="C71">
        <v>1</v>
      </c>
      <c r="D71" s="3" t="str">
        <f>IFERROR(INDEX('Wage Data'!$A:$A,MATCH(Background!$B71&amp;Background!$S$3&amp;D$7,'Wage Data'!$E:$E,0)),"")</f>
        <v/>
      </c>
      <c r="E71" s="3" t="str">
        <f>IFERROR(INDEX('Wage Data'!$A:$A,MATCH(Background!$B71&amp;Background!$S$3&amp;E$7,'Wage Data'!$E:$E,0)),"")</f>
        <v/>
      </c>
      <c r="F71">
        <v>0</v>
      </c>
      <c r="J71">
        <v>64</v>
      </c>
      <c r="K71" s="17" t="str">
        <f>IFERROR(INDEX('Wage Data'!C:C,MATCH(Background!J71&amp;Background!$S$3,'Wage Data'!G:G,0)),"")</f>
        <v>Male</v>
      </c>
      <c r="L71" s="17">
        <f>IFERROR(INDEX('Wage Data'!A:A,MATCH(Background!J71&amp;Background!$S$3,'Wage Data'!G:G,0)),"")</f>
        <v>93583</v>
      </c>
    </row>
    <row r="72" spans="2:12" x14ac:dyDescent="0.3">
      <c r="B72">
        <v>65</v>
      </c>
      <c r="C72">
        <v>1</v>
      </c>
      <c r="D72" s="3" t="str">
        <f>IFERROR(INDEX('Wage Data'!$A:$A,MATCH(Background!$B72&amp;Background!$S$3&amp;D$7,'Wage Data'!$E:$E,0)),"")</f>
        <v/>
      </c>
      <c r="E72" s="3" t="str">
        <f>IFERROR(INDEX('Wage Data'!$A:$A,MATCH(Background!$B72&amp;Background!$S$3&amp;E$7,'Wage Data'!$E:$E,0)),"")</f>
        <v/>
      </c>
      <c r="F72">
        <v>0</v>
      </c>
      <c r="J72">
        <v>65</v>
      </c>
      <c r="K72" s="17" t="str">
        <f>IFERROR(INDEX('Wage Data'!C:C,MATCH(Background!J72&amp;Background!$S$3,'Wage Data'!G:G,0)),"")</f>
        <v>Male</v>
      </c>
      <c r="L72" s="17">
        <f>IFERROR(INDEX('Wage Data'!A:A,MATCH(Background!J72&amp;Background!$S$3,'Wage Data'!G:G,0)),"")</f>
        <v>98800</v>
      </c>
    </row>
    <row r="73" spans="2:12" x14ac:dyDescent="0.3">
      <c r="B73">
        <v>66</v>
      </c>
      <c r="C73">
        <v>1</v>
      </c>
      <c r="D73" s="3" t="str">
        <f>IFERROR(INDEX('Wage Data'!$A:$A,MATCH(Background!$B73&amp;Background!$S$3&amp;D$7,'Wage Data'!$E:$E,0)),"")</f>
        <v/>
      </c>
      <c r="E73" s="3" t="str">
        <f>IFERROR(INDEX('Wage Data'!$A:$A,MATCH(Background!$B73&amp;Background!$S$3&amp;E$7,'Wage Data'!$E:$E,0)),"")</f>
        <v/>
      </c>
      <c r="F73">
        <v>0</v>
      </c>
      <c r="J73">
        <v>66</v>
      </c>
      <c r="K73" s="17" t="str">
        <f>IFERROR(INDEX('Wage Data'!C:C,MATCH(Background!J73&amp;Background!$S$3,'Wage Data'!G:G,0)),"")</f>
        <v>Male</v>
      </c>
      <c r="L73" s="17">
        <f>IFERROR(INDEX('Wage Data'!A:A,MATCH(Background!J73&amp;Background!$S$3,'Wage Data'!G:G,0)),"")</f>
        <v>27315.599999999999</v>
      </c>
    </row>
    <row r="74" spans="2:12" x14ac:dyDescent="0.3">
      <c r="B74">
        <v>67</v>
      </c>
      <c r="C74">
        <v>1</v>
      </c>
      <c r="D74" s="3" t="str">
        <f>IFERROR(INDEX('Wage Data'!$A:$A,MATCH(Background!$B74&amp;Background!$S$3&amp;D$7,'Wage Data'!$E:$E,0)),"")</f>
        <v/>
      </c>
      <c r="E74" s="3" t="str">
        <f>IFERROR(INDEX('Wage Data'!$A:$A,MATCH(Background!$B74&amp;Background!$S$3&amp;E$7,'Wage Data'!$E:$E,0)),"")</f>
        <v/>
      </c>
      <c r="F74">
        <v>0</v>
      </c>
      <c r="J74">
        <v>67</v>
      </c>
      <c r="K74" s="17" t="str">
        <f>IFERROR(INDEX('Wage Data'!C:C,MATCH(Background!J74&amp;Background!$S$3,'Wage Data'!G:G,0)),"")</f>
        <v>Male</v>
      </c>
      <c r="L74" s="17">
        <f>IFERROR(INDEX('Wage Data'!A:A,MATCH(Background!J74&amp;Background!$S$3,'Wage Data'!G:G,0)),"")</f>
        <v>89156.6</v>
      </c>
    </row>
    <row r="75" spans="2:12" x14ac:dyDescent="0.3">
      <c r="B75">
        <v>68</v>
      </c>
      <c r="C75">
        <v>1</v>
      </c>
      <c r="D75" s="3" t="str">
        <f>IFERROR(INDEX('Wage Data'!$A:$A,MATCH(Background!$B75&amp;Background!$S$3&amp;D$7,'Wage Data'!$E:$E,0)),"")</f>
        <v/>
      </c>
      <c r="E75" s="3" t="str">
        <f>IFERROR(INDEX('Wage Data'!$A:$A,MATCH(Background!$B75&amp;Background!$S$3&amp;E$7,'Wage Data'!$E:$E,0)),"")</f>
        <v/>
      </c>
      <c r="F75">
        <v>0</v>
      </c>
      <c r="J75">
        <v>68</v>
      </c>
      <c r="K75" s="17" t="str">
        <f>IFERROR(INDEX('Wage Data'!C:C,MATCH(Background!J75&amp;Background!$S$3,'Wage Data'!G:G,0)),"")</f>
        <v>Male</v>
      </c>
      <c r="L75" s="17">
        <f>IFERROR(INDEX('Wage Data'!A:A,MATCH(Background!J75&amp;Background!$S$3,'Wage Data'!G:G,0)),"")</f>
        <v>77250.12</v>
      </c>
    </row>
    <row r="76" spans="2:12" x14ac:dyDescent="0.3">
      <c r="B76">
        <v>69</v>
      </c>
      <c r="C76">
        <v>1</v>
      </c>
      <c r="D76" s="3" t="str">
        <f>IFERROR(INDEX('Wage Data'!$A:$A,MATCH(Background!$B76&amp;Background!$S$3&amp;D$7,'Wage Data'!$E:$E,0)),"")</f>
        <v/>
      </c>
      <c r="E76" s="3" t="str">
        <f>IFERROR(INDEX('Wage Data'!$A:$A,MATCH(Background!$B76&amp;Background!$S$3&amp;E$7,'Wage Data'!$E:$E,0)),"")</f>
        <v/>
      </c>
      <c r="F76">
        <v>0</v>
      </c>
      <c r="J76">
        <v>69</v>
      </c>
      <c r="K76" s="17" t="str">
        <f>IFERROR(INDEX('Wage Data'!C:C,MATCH(Background!J76&amp;Background!$S$3,'Wage Data'!G:G,0)),"")</f>
        <v>Male</v>
      </c>
      <c r="L76" s="17">
        <f>IFERROR(INDEX('Wage Data'!A:A,MATCH(Background!J76&amp;Background!$S$3,'Wage Data'!G:G,0)),"")</f>
        <v>80002</v>
      </c>
    </row>
    <row r="77" spans="2:12" x14ac:dyDescent="0.3">
      <c r="B77">
        <v>70</v>
      </c>
      <c r="C77">
        <v>1</v>
      </c>
      <c r="D77" s="3" t="str">
        <f>IFERROR(INDEX('Wage Data'!$A:$A,MATCH(Background!$B77&amp;Background!$S$3&amp;D$7,'Wage Data'!$E:$E,0)),"")</f>
        <v/>
      </c>
      <c r="E77" s="3" t="str">
        <f>IFERROR(INDEX('Wage Data'!$A:$A,MATCH(Background!$B77&amp;Background!$S$3&amp;E$7,'Wage Data'!$E:$E,0)),"")</f>
        <v/>
      </c>
      <c r="F77">
        <v>0</v>
      </c>
      <c r="J77">
        <v>70</v>
      </c>
      <c r="K77" s="17" t="str">
        <f>IFERROR(INDEX('Wage Data'!C:C,MATCH(Background!J77&amp;Background!$S$3,'Wage Data'!G:G,0)),"")</f>
        <v>Male</v>
      </c>
      <c r="L77" s="17">
        <f>IFERROR(INDEX('Wage Data'!A:A,MATCH(Background!J77&amp;Background!$S$3,'Wage Data'!G:G,0)),"")</f>
        <v>68200.600000000006</v>
      </c>
    </row>
    <row r="78" spans="2:12" x14ac:dyDescent="0.3">
      <c r="B78">
        <v>71</v>
      </c>
      <c r="C78">
        <v>1</v>
      </c>
      <c r="D78" s="3" t="str">
        <f>IFERROR(INDEX('Wage Data'!$A:$A,MATCH(Background!$B78&amp;Background!$S$3&amp;D$7,'Wage Data'!$E:$E,0)),"")</f>
        <v/>
      </c>
      <c r="E78" s="3" t="str">
        <f>IFERROR(INDEX('Wage Data'!$A:$A,MATCH(Background!$B78&amp;Background!$S$3&amp;E$7,'Wage Data'!$E:$E,0)),"")</f>
        <v/>
      </c>
      <c r="F78">
        <v>0</v>
      </c>
      <c r="J78">
        <v>71</v>
      </c>
      <c r="K78" s="17" t="str">
        <f>IFERROR(INDEX('Wage Data'!C:C,MATCH(Background!J78&amp;Background!$S$3,'Wage Data'!G:G,0)),"")</f>
        <v>Male</v>
      </c>
      <c r="L78" s="17">
        <f>IFERROR(INDEX('Wage Data'!A:A,MATCH(Background!J78&amp;Background!$S$3,'Wage Data'!G:G,0)),"")</f>
        <v>112500</v>
      </c>
    </row>
    <row r="79" spans="2:12" x14ac:dyDescent="0.3">
      <c r="B79">
        <v>72</v>
      </c>
      <c r="C79">
        <v>1</v>
      </c>
      <c r="D79" s="3" t="str">
        <f>IFERROR(INDEX('Wage Data'!$A:$A,MATCH(Background!$B79&amp;Background!$S$3&amp;D$7,'Wage Data'!$E:$E,0)),"")</f>
        <v/>
      </c>
      <c r="E79" s="3" t="str">
        <f>IFERROR(INDEX('Wage Data'!$A:$A,MATCH(Background!$B79&amp;Background!$S$3&amp;E$7,'Wage Data'!$E:$E,0)),"")</f>
        <v/>
      </c>
      <c r="F79">
        <v>0</v>
      </c>
      <c r="J79">
        <v>72</v>
      </c>
      <c r="K79" s="17" t="str">
        <f>IFERROR(INDEX('Wage Data'!C:C,MATCH(Background!J79&amp;Background!$S$3,'Wage Data'!G:G,0)),"")</f>
        <v>Male</v>
      </c>
      <c r="L79" s="17">
        <f>IFERROR(INDEX('Wage Data'!A:A,MATCH(Background!J79&amp;Background!$S$3,'Wage Data'!G:G,0)),"")</f>
        <v>65000</v>
      </c>
    </row>
    <row r="80" spans="2:12" x14ac:dyDescent="0.3">
      <c r="B80">
        <v>73</v>
      </c>
      <c r="C80">
        <v>1</v>
      </c>
      <c r="D80" s="3" t="str">
        <f>IFERROR(INDEX('Wage Data'!$A:$A,MATCH(Background!$B80&amp;Background!$S$3&amp;D$7,'Wage Data'!$E:$E,0)),"")</f>
        <v/>
      </c>
      <c r="E80" s="3" t="str">
        <f>IFERROR(INDEX('Wage Data'!$A:$A,MATCH(Background!$B80&amp;Background!$S$3&amp;E$7,'Wage Data'!$E:$E,0)),"")</f>
        <v/>
      </c>
      <c r="F80">
        <v>0</v>
      </c>
      <c r="J80">
        <v>73</v>
      </c>
      <c r="K80" s="17" t="str">
        <f>IFERROR(INDEX('Wage Data'!C:C,MATCH(Background!J80&amp;Background!$S$3,'Wage Data'!G:G,0)),"")</f>
        <v>Male</v>
      </c>
      <c r="L80" s="17">
        <f>IFERROR(INDEX('Wage Data'!A:A,MATCH(Background!J80&amp;Background!$S$3,'Wage Data'!G:G,0)),"")</f>
        <v>72500</v>
      </c>
    </row>
    <row r="81" spans="2:12" x14ac:dyDescent="0.3">
      <c r="B81">
        <v>74</v>
      </c>
      <c r="C81">
        <v>1</v>
      </c>
      <c r="D81" s="3" t="str">
        <f>IFERROR(INDEX('Wage Data'!$A:$A,MATCH(Background!$B81&amp;Background!$S$3&amp;D$7,'Wage Data'!$E:$E,0)),"")</f>
        <v/>
      </c>
      <c r="E81" s="3" t="str">
        <f>IFERROR(INDEX('Wage Data'!$A:$A,MATCH(Background!$B81&amp;Background!$S$3&amp;E$7,'Wage Data'!$E:$E,0)),"")</f>
        <v/>
      </c>
      <c r="F81">
        <v>0</v>
      </c>
      <c r="J81">
        <v>74</v>
      </c>
      <c r="K81" s="17" t="str">
        <f>IFERROR(INDEX('Wage Data'!C:C,MATCH(Background!J81&amp;Background!$S$3,'Wage Data'!G:G,0)),"")</f>
        <v>Male</v>
      </c>
      <c r="L81" s="17">
        <f>IFERROR(INDEX('Wage Data'!A:A,MATCH(Background!J81&amp;Background!$S$3,'Wage Data'!G:G,0)),"")</f>
        <v>47500.44</v>
      </c>
    </row>
    <row r="82" spans="2:12" x14ac:dyDescent="0.3">
      <c r="B82">
        <v>75</v>
      </c>
      <c r="C82">
        <v>1</v>
      </c>
      <c r="D82" s="3" t="str">
        <f>IFERROR(INDEX('Wage Data'!$A:$A,MATCH(Background!$B82&amp;Background!$S$3&amp;D$7,'Wage Data'!$E:$E,0)),"")</f>
        <v/>
      </c>
      <c r="E82" s="3" t="str">
        <f>IFERROR(INDEX('Wage Data'!$A:$A,MATCH(Background!$B82&amp;Background!$S$3&amp;E$7,'Wage Data'!$E:$E,0)),"")</f>
        <v/>
      </c>
      <c r="F82">
        <v>0</v>
      </c>
      <c r="J82">
        <v>75</v>
      </c>
      <c r="K82" s="17" t="str">
        <f>IFERROR(INDEX('Wage Data'!C:C,MATCH(Background!J82&amp;Background!$S$3,'Wage Data'!G:G,0)),"")</f>
        <v>Male</v>
      </c>
      <c r="L82" s="17">
        <f>IFERROR(INDEX('Wage Data'!A:A,MATCH(Background!J82&amp;Background!$S$3,'Wage Data'!G:G,0)),"")</f>
        <v>53508</v>
      </c>
    </row>
    <row r="83" spans="2:12" x14ac:dyDescent="0.3">
      <c r="B83">
        <v>76</v>
      </c>
      <c r="C83">
        <v>1</v>
      </c>
      <c r="D83" s="3" t="str">
        <f>IFERROR(INDEX('Wage Data'!$A:$A,MATCH(Background!$B83&amp;Background!$S$3&amp;D$7,'Wage Data'!$E:$E,0)),"")</f>
        <v/>
      </c>
      <c r="E83" s="3" t="str">
        <f>IFERROR(INDEX('Wage Data'!$A:$A,MATCH(Background!$B83&amp;Background!$S$3&amp;E$7,'Wage Data'!$E:$E,0)),"")</f>
        <v/>
      </c>
      <c r="F83">
        <v>0</v>
      </c>
      <c r="J83">
        <v>76</v>
      </c>
      <c r="K83" s="17" t="str">
        <f>IFERROR(INDEX('Wage Data'!C:C,MATCH(Background!J83&amp;Background!$S$3,'Wage Data'!G:G,0)),"")</f>
        <v>Male</v>
      </c>
      <c r="L83" s="17">
        <f>IFERROR(INDEX('Wage Data'!A:A,MATCH(Background!J83&amp;Background!$S$3,'Wage Data'!G:G,0)),"")</f>
        <v>88600</v>
      </c>
    </row>
    <row r="84" spans="2:12" x14ac:dyDescent="0.3">
      <c r="B84">
        <v>77</v>
      </c>
      <c r="C84">
        <v>1</v>
      </c>
      <c r="D84" s="3" t="str">
        <f>IFERROR(INDEX('Wage Data'!$A:$A,MATCH(Background!$B84&amp;Background!$S$3&amp;D$7,'Wage Data'!$E:$E,0)),"")</f>
        <v/>
      </c>
      <c r="E84" s="3" t="str">
        <f>IFERROR(INDEX('Wage Data'!$A:$A,MATCH(Background!$B84&amp;Background!$S$3&amp;E$7,'Wage Data'!$E:$E,0)),"")</f>
        <v/>
      </c>
      <c r="F84">
        <v>0</v>
      </c>
      <c r="J84">
        <v>77</v>
      </c>
      <c r="K84" s="17" t="str">
        <f>IFERROR(INDEX('Wage Data'!C:C,MATCH(Background!J84&amp;Background!$S$3,'Wage Data'!G:G,0)),"")</f>
        <v>Male</v>
      </c>
      <c r="L84" s="17">
        <f>IFERROR(INDEX('Wage Data'!A:A,MATCH(Background!J84&amp;Background!$S$3,'Wage Data'!G:G,0)),"")</f>
        <v>164848</v>
      </c>
    </row>
    <row r="85" spans="2:12" x14ac:dyDescent="0.3">
      <c r="B85">
        <v>78</v>
      </c>
      <c r="C85">
        <v>1</v>
      </c>
      <c r="D85" s="3" t="str">
        <f>IFERROR(INDEX('Wage Data'!$A:$A,MATCH(Background!$B85&amp;Background!$S$3&amp;D$7,'Wage Data'!$E:$E,0)),"")</f>
        <v/>
      </c>
      <c r="E85" s="3" t="str">
        <f>IFERROR(INDEX('Wage Data'!$A:$A,MATCH(Background!$B85&amp;Background!$S$3&amp;E$7,'Wage Data'!$E:$E,0)),"")</f>
        <v/>
      </c>
      <c r="F85">
        <v>0</v>
      </c>
      <c r="J85">
        <v>78</v>
      </c>
      <c r="K85" s="17" t="str">
        <f>IFERROR(INDEX('Wage Data'!C:C,MATCH(Background!J85&amp;Background!$S$3,'Wage Data'!G:G,0)),"")</f>
        <v>Male</v>
      </c>
      <c r="L85" s="17">
        <f>IFERROR(INDEX('Wage Data'!A:A,MATCH(Background!J85&amp;Background!$S$3,'Wage Data'!G:G,0)),"")</f>
        <v>71750.12</v>
      </c>
    </row>
    <row r="86" spans="2:12" x14ac:dyDescent="0.3">
      <c r="B86">
        <v>79</v>
      </c>
      <c r="C86">
        <v>1</v>
      </c>
      <c r="D86" s="3" t="str">
        <f>IFERROR(INDEX('Wage Data'!$A:$A,MATCH(Background!$B86&amp;Background!$S$3&amp;D$7,'Wage Data'!$E:$E,0)),"")</f>
        <v/>
      </c>
      <c r="E86" s="3" t="str">
        <f>IFERROR(INDEX('Wage Data'!$A:$A,MATCH(Background!$B86&amp;Background!$S$3&amp;E$7,'Wage Data'!$E:$E,0)),"")</f>
        <v/>
      </c>
      <c r="F86">
        <v>0</v>
      </c>
      <c r="J86">
        <v>79</v>
      </c>
      <c r="K86" s="17" t="str">
        <f>IFERROR(INDEX('Wage Data'!C:C,MATCH(Background!J86&amp;Background!$S$3,'Wage Data'!G:G,0)),"")</f>
        <v>Male</v>
      </c>
      <c r="L86" s="17">
        <f>IFERROR(INDEX('Wage Data'!A:A,MATCH(Background!J86&amp;Background!$S$3,'Wage Data'!G:G,0)),"")</f>
        <v>48609.599999999999</v>
      </c>
    </row>
    <row r="87" spans="2:12" x14ac:dyDescent="0.3">
      <c r="B87">
        <v>80</v>
      </c>
      <c r="C87">
        <v>1</v>
      </c>
      <c r="D87" s="3" t="str">
        <f>IFERROR(INDEX('Wage Data'!$A:$A,MATCH(Background!$B87&amp;Background!$S$3&amp;D$7,'Wage Data'!$E:$E,0)),"")</f>
        <v/>
      </c>
      <c r="E87" s="3" t="str">
        <f>IFERROR(INDEX('Wage Data'!$A:$A,MATCH(Background!$B87&amp;Background!$S$3&amp;E$7,'Wage Data'!$E:$E,0)),"")</f>
        <v/>
      </c>
      <c r="F87">
        <v>0</v>
      </c>
      <c r="J87">
        <v>80</v>
      </c>
      <c r="K87" s="17" t="str">
        <f>IFERROR(INDEX('Wage Data'!C:C,MATCH(Background!J87&amp;Background!$S$3,'Wage Data'!G:G,0)),"")</f>
        <v>Male</v>
      </c>
      <c r="L87" s="17">
        <f>IFERROR(INDEX('Wage Data'!A:A,MATCH(Background!J87&amp;Background!$S$3,'Wage Data'!G:G,0)),"")</f>
        <v>47507.199999999997</v>
      </c>
    </row>
    <row r="88" spans="2:12" x14ac:dyDescent="0.3">
      <c r="B88">
        <v>81</v>
      </c>
      <c r="C88">
        <v>1</v>
      </c>
      <c r="D88" s="3" t="str">
        <f>IFERROR(INDEX('Wage Data'!$A:$A,MATCH(Background!$B88&amp;Background!$S$3&amp;D$7,'Wage Data'!$E:$E,0)),"")</f>
        <v/>
      </c>
      <c r="E88" s="3" t="str">
        <f>IFERROR(INDEX('Wage Data'!$A:$A,MATCH(Background!$B88&amp;Background!$S$3&amp;E$7,'Wage Data'!$E:$E,0)),"")</f>
        <v/>
      </c>
      <c r="F88">
        <v>0</v>
      </c>
      <c r="J88">
        <v>81</v>
      </c>
      <c r="K88" s="17" t="str">
        <f>IFERROR(INDEX('Wage Data'!C:C,MATCH(Background!J88&amp;Background!$S$3,'Wage Data'!G:G,0)),"")</f>
        <v>Male</v>
      </c>
      <c r="L88" s="17">
        <f>IFERROR(INDEX('Wage Data'!A:A,MATCH(Background!J88&amp;Background!$S$3,'Wage Data'!G:G,0)),"")</f>
        <v>40144</v>
      </c>
    </row>
    <row r="89" spans="2:12" x14ac:dyDescent="0.3">
      <c r="B89">
        <v>82</v>
      </c>
      <c r="C89">
        <v>1</v>
      </c>
      <c r="D89" s="3" t="str">
        <f>IFERROR(INDEX('Wage Data'!$A:$A,MATCH(Background!$B89&amp;Background!$S$3&amp;D$7,'Wage Data'!$E:$E,0)),"")</f>
        <v/>
      </c>
      <c r="E89" s="3" t="str">
        <f>IFERROR(INDEX('Wage Data'!$A:$A,MATCH(Background!$B89&amp;Background!$S$3&amp;E$7,'Wage Data'!$E:$E,0)),"")</f>
        <v/>
      </c>
      <c r="F89">
        <v>0</v>
      </c>
      <c r="J89">
        <v>82</v>
      </c>
      <c r="K89" s="17" t="str">
        <f>IFERROR(INDEX('Wage Data'!C:C,MATCH(Background!J89&amp;Background!$S$3,'Wage Data'!G:G,0)),"")</f>
        <v>Male</v>
      </c>
      <c r="L89" s="17">
        <f>IFERROR(INDEX('Wage Data'!A:A,MATCH(Background!J89&amp;Background!$S$3,'Wage Data'!G:G,0)),"")</f>
        <v>34320</v>
      </c>
    </row>
    <row r="90" spans="2:12" x14ac:dyDescent="0.3">
      <c r="B90">
        <v>83</v>
      </c>
      <c r="C90">
        <v>1</v>
      </c>
      <c r="D90" s="3" t="str">
        <f>IFERROR(INDEX('Wage Data'!$A:$A,MATCH(Background!$B90&amp;Background!$S$3&amp;D$7,'Wage Data'!$E:$E,0)),"")</f>
        <v/>
      </c>
      <c r="E90" s="3" t="str">
        <f>IFERROR(INDEX('Wage Data'!$A:$A,MATCH(Background!$B90&amp;Background!$S$3&amp;E$7,'Wage Data'!$E:$E,0)),"")</f>
        <v/>
      </c>
      <c r="F90">
        <v>0</v>
      </c>
      <c r="J90">
        <v>83</v>
      </c>
      <c r="K90" s="17" t="str">
        <f>IFERROR(INDEX('Wage Data'!C:C,MATCH(Background!J90&amp;Background!$S$3,'Wage Data'!G:G,0)),"")</f>
        <v>Male</v>
      </c>
      <c r="L90" s="17">
        <f>IFERROR(INDEX('Wage Data'!A:A,MATCH(Background!J90&amp;Background!$S$3,'Wage Data'!G:G,0)),"")</f>
        <v>51480</v>
      </c>
    </row>
    <row r="91" spans="2:12" x14ac:dyDescent="0.3">
      <c r="B91">
        <v>84</v>
      </c>
      <c r="C91">
        <v>1</v>
      </c>
      <c r="D91" s="3" t="str">
        <f>IFERROR(INDEX('Wage Data'!$A:$A,MATCH(Background!$B91&amp;Background!$S$3&amp;D$7,'Wage Data'!$E:$E,0)),"")</f>
        <v/>
      </c>
      <c r="E91" s="3" t="str">
        <f>IFERROR(INDEX('Wage Data'!$A:$A,MATCH(Background!$B91&amp;Background!$S$3&amp;E$7,'Wage Data'!$E:$E,0)),"")</f>
        <v/>
      </c>
      <c r="F91">
        <v>0</v>
      </c>
      <c r="J91">
        <v>84</v>
      </c>
      <c r="K91" s="17" t="str">
        <f>IFERROR(INDEX('Wage Data'!C:C,MATCH(Background!J91&amp;Background!$S$3,'Wage Data'!G:G,0)),"")</f>
        <v>Male</v>
      </c>
      <c r="L91" s="17">
        <f>IFERROR(INDEX('Wage Data'!A:A,MATCH(Background!J91&amp;Background!$S$3,'Wage Data'!G:G,0)),"")</f>
        <v>39208</v>
      </c>
    </row>
    <row r="92" spans="2:12" x14ac:dyDescent="0.3">
      <c r="B92">
        <v>85</v>
      </c>
      <c r="C92">
        <v>1</v>
      </c>
      <c r="D92" s="3" t="str">
        <f>IFERROR(INDEX('Wage Data'!$A:$A,MATCH(Background!$B92&amp;Background!$S$3&amp;D$7,'Wage Data'!$E:$E,0)),"")</f>
        <v/>
      </c>
      <c r="E92" s="3" t="str">
        <f>IFERROR(INDEX('Wage Data'!$A:$A,MATCH(Background!$B92&amp;Background!$S$3&amp;E$7,'Wage Data'!$E:$E,0)),"")</f>
        <v/>
      </c>
      <c r="F92">
        <v>0</v>
      </c>
      <c r="J92">
        <v>85</v>
      </c>
      <c r="K92" s="17" t="str">
        <f>IFERROR(INDEX('Wage Data'!C:C,MATCH(Background!J92&amp;Background!$S$3,'Wage Data'!G:G,0)),"")</f>
        <v>Male</v>
      </c>
      <c r="L92" s="17">
        <f>IFERROR(INDEX('Wage Data'!A:A,MATCH(Background!J92&amp;Background!$S$3,'Wage Data'!G:G,0)),"")</f>
        <v>51417.599999999999</v>
      </c>
    </row>
    <row r="93" spans="2:12" x14ac:dyDescent="0.3">
      <c r="B93">
        <v>86</v>
      </c>
      <c r="C93">
        <v>1</v>
      </c>
      <c r="D93" s="3" t="str">
        <f>IFERROR(INDEX('Wage Data'!$A:$A,MATCH(Background!$B93&amp;Background!$S$3&amp;D$7,'Wage Data'!$E:$E,0)),"")</f>
        <v/>
      </c>
      <c r="E93" s="3" t="str">
        <f>IFERROR(INDEX('Wage Data'!$A:$A,MATCH(Background!$B93&amp;Background!$S$3&amp;E$7,'Wage Data'!$E:$E,0)),"")</f>
        <v/>
      </c>
      <c r="F93">
        <v>0</v>
      </c>
      <c r="J93">
        <v>86</v>
      </c>
      <c r="K93" s="17" t="str">
        <f>IFERROR(INDEX('Wage Data'!C:C,MATCH(Background!J93&amp;Background!$S$3,'Wage Data'!G:G,0)),"")</f>
        <v>Male</v>
      </c>
      <c r="L93" s="17">
        <f>IFERROR(INDEX('Wage Data'!A:A,MATCH(Background!J93&amp;Background!$S$3,'Wage Data'!G:G,0)),"")</f>
        <v>187000</v>
      </c>
    </row>
    <row r="94" spans="2:12" x14ac:dyDescent="0.3">
      <c r="B94">
        <v>87</v>
      </c>
      <c r="C94">
        <v>1</v>
      </c>
      <c r="D94" s="3" t="str">
        <f>IFERROR(INDEX('Wage Data'!$A:$A,MATCH(Background!$B94&amp;Background!$S$3&amp;D$7,'Wage Data'!$E:$E,0)),"")</f>
        <v/>
      </c>
      <c r="E94" s="3" t="str">
        <f>IFERROR(INDEX('Wage Data'!$A:$A,MATCH(Background!$B94&amp;Background!$S$3&amp;E$7,'Wage Data'!$E:$E,0)),"")</f>
        <v/>
      </c>
      <c r="F94">
        <v>0</v>
      </c>
      <c r="J94">
        <v>87</v>
      </c>
      <c r="K94" s="17" t="str">
        <f>IFERROR(INDEX('Wage Data'!C:C,MATCH(Background!J94&amp;Background!$S$3,'Wage Data'!G:G,0)),"")</f>
        <v>Male</v>
      </c>
      <c r="L94" s="17">
        <f>IFERROR(INDEX('Wage Data'!A:A,MATCH(Background!J94&amp;Background!$S$3,'Wage Data'!G:G,0)),"")</f>
        <v>47507.199999999997</v>
      </c>
    </row>
    <row r="95" spans="2:12" x14ac:dyDescent="0.3">
      <c r="B95">
        <v>88</v>
      </c>
      <c r="C95">
        <v>1</v>
      </c>
      <c r="D95" s="3" t="str">
        <f>IFERROR(INDEX('Wage Data'!$A:$A,MATCH(Background!$B95&amp;Background!$S$3&amp;D$7,'Wage Data'!$E:$E,0)),"")</f>
        <v/>
      </c>
      <c r="E95" s="3" t="str">
        <f>IFERROR(INDEX('Wage Data'!$A:$A,MATCH(Background!$B95&amp;Background!$S$3&amp;E$7,'Wage Data'!$E:$E,0)),"")</f>
        <v/>
      </c>
      <c r="F95">
        <v>0</v>
      </c>
      <c r="J95">
        <v>88</v>
      </c>
      <c r="K95" s="17" t="str">
        <f>IFERROR(INDEX('Wage Data'!C:C,MATCH(Background!J95&amp;Background!$S$3,'Wage Data'!G:G,0)),"")</f>
        <v>Male</v>
      </c>
      <c r="L95" s="17">
        <f>IFERROR(INDEX('Wage Data'!A:A,MATCH(Background!J95&amp;Background!$S$3,'Wage Data'!G:G,0)),"")</f>
        <v>87000</v>
      </c>
    </row>
    <row r="96" spans="2:12" x14ac:dyDescent="0.3">
      <c r="B96">
        <v>89</v>
      </c>
      <c r="C96">
        <v>1</v>
      </c>
      <c r="D96" s="3" t="str">
        <f>IFERROR(INDEX('Wage Data'!$A:$A,MATCH(Background!$B96&amp;Background!$S$3&amp;D$7,'Wage Data'!$E:$E,0)),"")</f>
        <v/>
      </c>
      <c r="E96" s="3" t="str">
        <f>IFERROR(INDEX('Wage Data'!$A:$A,MATCH(Background!$B96&amp;Background!$S$3&amp;E$7,'Wage Data'!$E:$E,0)),"")</f>
        <v/>
      </c>
      <c r="F96">
        <v>0</v>
      </c>
      <c r="J96">
        <v>89</v>
      </c>
      <c r="K96" s="17" t="str">
        <f>IFERROR(INDEX('Wage Data'!C:C,MATCH(Background!J96&amp;Background!$S$3,'Wage Data'!G:G,0)),"")</f>
        <v>Male</v>
      </c>
      <c r="L96" s="17">
        <f>IFERROR(INDEX('Wage Data'!A:A,MATCH(Background!J96&amp;Background!$S$3,'Wage Data'!G:G,0)),"")</f>
        <v>70000</v>
      </c>
    </row>
    <row r="97" spans="2:12" x14ac:dyDescent="0.3">
      <c r="B97">
        <v>90</v>
      </c>
      <c r="C97">
        <v>1</v>
      </c>
      <c r="D97" s="3" t="str">
        <f>IFERROR(INDEX('Wage Data'!$A:$A,MATCH(Background!$B97&amp;Background!$S$3&amp;D$7,'Wage Data'!$E:$E,0)),"")</f>
        <v/>
      </c>
      <c r="E97" s="3" t="str">
        <f>IFERROR(INDEX('Wage Data'!$A:$A,MATCH(Background!$B97&amp;Background!$S$3&amp;E$7,'Wage Data'!$E:$E,0)),"")</f>
        <v/>
      </c>
      <c r="F97">
        <v>0</v>
      </c>
      <c r="J97">
        <v>90</v>
      </c>
      <c r="K97" s="17" t="str">
        <f>IFERROR(INDEX('Wage Data'!C:C,MATCH(Background!J97&amp;Background!$S$3,'Wage Data'!G:G,0)),"")</f>
        <v>Male</v>
      </c>
      <c r="L97" s="17">
        <f>IFERROR(INDEX('Wage Data'!A:A,MATCH(Background!J97&amp;Background!$S$3,'Wage Data'!G:G,0)),"")</f>
        <v>93133</v>
      </c>
    </row>
    <row r="98" spans="2:12" x14ac:dyDescent="0.3">
      <c r="B98">
        <v>91</v>
      </c>
      <c r="C98">
        <v>1</v>
      </c>
      <c r="D98" s="3" t="str">
        <f>IFERROR(INDEX('Wage Data'!$A:$A,MATCH(Background!$B98&amp;Background!$S$3&amp;D$7,'Wage Data'!$E:$E,0)),"")</f>
        <v/>
      </c>
      <c r="E98" s="3" t="str">
        <f>IFERROR(INDEX('Wage Data'!$A:$A,MATCH(Background!$B98&amp;Background!$S$3&amp;E$7,'Wage Data'!$E:$E,0)),"")</f>
        <v/>
      </c>
      <c r="F98">
        <v>0</v>
      </c>
      <c r="J98">
        <v>91</v>
      </c>
      <c r="K98" s="17" t="str">
        <f>IFERROR(INDEX('Wage Data'!C:C,MATCH(Background!J98&amp;Background!$S$3,'Wage Data'!G:G,0)),"")</f>
        <v>Male</v>
      </c>
      <c r="L98" s="17">
        <f>IFERROR(INDEX('Wage Data'!A:A,MATCH(Background!J98&amp;Background!$S$3,'Wage Data'!G:G,0)),"")</f>
        <v>66820</v>
      </c>
    </row>
    <row r="99" spans="2:12" x14ac:dyDescent="0.3">
      <c r="B99">
        <v>92</v>
      </c>
      <c r="C99">
        <v>1</v>
      </c>
      <c r="D99" s="3" t="str">
        <f>IFERROR(INDEX('Wage Data'!$A:$A,MATCH(Background!$B99&amp;Background!$S$3&amp;D$7,'Wage Data'!$E:$E,0)),"")</f>
        <v/>
      </c>
      <c r="E99" s="3" t="str">
        <f>IFERROR(INDEX('Wage Data'!$A:$A,MATCH(Background!$B99&amp;Background!$S$3&amp;E$7,'Wage Data'!$E:$E,0)),"")</f>
        <v/>
      </c>
      <c r="F99">
        <v>0</v>
      </c>
      <c r="J99">
        <v>92</v>
      </c>
      <c r="K99" s="17" t="str">
        <f>IFERROR(INDEX('Wage Data'!C:C,MATCH(Background!J99&amp;Background!$S$3,'Wage Data'!G:G,0)),"")</f>
        <v>Male</v>
      </c>
      <c r="L99" s="17">
        <f>IFERROR(INDEX('Wage Data'!A:A,MATCH(Background!J99&amp;Background!$S$3,'Wage Data'!G:G,0)),"")</f>
        <v>113500</v>
      </c>
    </row>
    <row r="100" spans="2:12" x14ac:dyDescent="0.3">
      <c r="B100">
        <v>93</v>
      </c>
      <c r="C100">
        <v>1</v>
      </c>
      <c r="D100" s="3" t="str">
        <f>IFERROR(INDEX('Wage Data'!$A:$A,MATCH(Background!$B100&amp;Background!$S$3&amp;D$7,'Wage Data'!$E:$E,0)),"")</f>
        <v/>
      </c>
      <c r="E100" s="3" t="str">
        <f>IFERROR(INDEX('Wage Data'!$A:$A,MATCH(Background!$B100&amp;Background!$S$3&amp;E$7,'Wage Data'!$E:$E,0)),"")</f>
        <v/>
      </c>
      <c r="F100">
        <v>0</v>
      </c>
      <c r="J100">
        <v>93</v>
      </c>
      <c r="K100" s="17" t="str">
        <f>IFERROR(INDEX('Wage Data'!C:C,MATCH(Background!J100&amp;Background!$S$3,'Wage Data'!G:G,0)),"")</f>
        <v>Male</v>
      </c>
      <c r="L100" s="17">
        <f>IFERROR(INDEX('Wage Data'!A:A,MATCH(Background!J100&amp;Background!$S$3,'Wage Data'!G:G,0)),"")</f>
        <v>105500</v>
      </c>
    </row>
    <row r="101" spans="2:12" x14ac:dyDescent="0.3">
      <c r="B101">
        <v>94</v>
      </c>
      <c r="C101">
        <v>1</v>
      </c>
      <c r="D101" s="3" t="str">
        <f>IFERROR(INDEX('Wage Data'!$A:$A,MATCH(Background!$B101&amp;Background!$S$3&amp;D$7,'Wage Data'!$E:$E,0)),"")</f>
        <v/>
      </c>
      <c r="E101" s="3" t="str">
        <f>IFERROR(INDEX('Wage Data'!$A:$A,MATCH(Background!$B101&amp;Background!$S$3&amp;E$7,'Wage Data'!$E:$E,0)),"")</f>
        <v/>
      </c>
      <c r="F101">
        <v>0</v>
      </c>
      <c r="J101">
        <v>94</v>
      </c>
      <c r="K101" s="17" t="str">
        <f>IFERROR(INDEX('Wage Data'!C:C,MATCH(Background!J101&amp;Background!$S$3,'Wage Data'!G:G,0)),"")</f>
        <v>Male</v>
      </c>
      <c r="L101" s="17">
        <f>IFERROR(INDEX('Wage Data'!A:A,MATCH(Background!J101&amp;Background!$S$3,'Wage Data'!G:G,0)),"")</f>
        <v>64090</v>
      </c>
    </row>
    <row r="102" spans="2:12" x14ac:dyDescent="0.3">
      <c r="B102">
        <v>95</v>
      </c>
      <c r="C102">
        <v>1</v>
      </c>
      <c r="D102" s="3" t="str">
        <f>IFERROR(INDEX('Wage Data'!$A:$A,MATCH(Background!$B102&amp;Background!$S$3&amp;D$7,'Wage Data'!$E:$E,0)),"")</f>
        <v/>
      </c>
      <c r="E102" s="3" t="str">
        <f>IFERROR(INDEX('Wage Data'!$A:$A,MATCH(Background!$B102&amp;Background!$S$3&amp;E$7,'Wage Data'!$E:$E,0)),"")</f>
        <v/>
      </c>
      <c r="F102">
        <v>0</v>
      </c>
      <c r="J102">
        <v>95</v>
      </c>
      <c r="K102" s="17" t="str">
        <f>IFERROR(INDEX('Wage Data'!C:C,MATCH(Background!J102&amp;Background!$S$3,'Wage Data'!G:G,0)),"")</f>
        <v>Male</v>
      </c>
      <c r="L102" s="17">
        <f>IFERROR(INDEX('Wage Data'!A:A,MATCH(Background!J102&amp;Background!$S$3,'Wage Data'!G:G,0)),"")</f>
        <v>51740</v>
      </c>
    </row>
    <row r="103" spans="2:12" x14ac:dyDescent="0.3">
      <c r="B103">
        <v>96</v>
      </c>
      <c r="C103">
        <v>1</v>
      </c>
      <c r="D103" s="3" t="str">
        <f>IFERROR(INDEX('Wage Data'!$A:$A,MATCH(Background!$B103&amp;Background!$S$3&amp;D$7,'Wage Data'!$E:$E,0)),"")</f>
        <v/>
      </c>
      <c r="E103" s="3" t="str">
        <f>IFERROR(INDEX('Wage Data'!$A:$A,MATCH(Background!$B103&amp;Background!$S$3&amp;E$7,'Wage Data'!$E:$E,0)),"")</f>
        <v/>
      </c>
      <c r="F103">
        <v>0</v>
      </c>
      <c r="J103">
        <v>96</v>
      </c>
      <c r="K103" s="17" t="str">
        <f>IFERROR(INDEX('Wage Data'!C:C,MATCH(Background!J103&amp;Background!$S$3,'Wage Data'!G:G,0)),"")</f>
        <v>Male</v>
      </c>
      <c r="L103" s="17">
        <f>IFERROR(INDEX('Wage Data'!A:A,MATCH(Background!J103&amp;Background!$S$3,'Wage Data'!G:G,0)),"")</f>
        <v>113500</v>
      </c>
    </row>
    <row r="104" spans="2:12" x14ac:dyDescent="0.3">
      <c r="B104">
        <v>97</v>
      </c>
      <c r="C104">
        <v>1</v>
      </c>
      <c r="D104" s="3" t="str">
        <f>IFERROR(INDEX('Wage Data'!$A:$A,MATCH(Background!$B104&amp;Background!$S$3&amp;D$7,'Wage Data'!$E:$E,0)),"")</f>
        <v/>
      </c>
      <c r="E104" s="3" t="str">
        <f>IFERROR(INDEX('Wage Data'!$A:$A,MATCH(Background!$B104&amp;Background!$S$3&amp;E$7,'Wage Data'!$E:$E,0)),"")</f>
        <v/>
      </c>
      <c r="F104">
        <v>0</v>
      </c>
      <c r="J104">
        <v>97</v>
      </c>
      <c r="K104" s="17" t="str">
        <f>IFERROR(INDEX('Wage Data'!C:C,MATCH(Background!J104&amp;Background!$S$3,'Wage Data'!G:G,0)),"")</f>
        <v>Male</v>
      </c>
      <c r="L104" s="17">
        <f>IFERROR(INDEX('Wage Data'!A:A,MATCH(Background!J104&amp;Background!$S$3,'Wage Data'!G:G,0)),"")</f>
        <v>35100</v>
      </c>
    </row>
    <row r="105" spans="2:12" x14ac:dyDescent="0.3">
      <c r="B105">
        <v>98</v>
      </c>
      <c r="C105">
        <v>1</v>
      </c>
      <c r="D105" s="3" t="str">
        <f>IFERROR(INDEX('Wage Data'!$A:$A,MATCH(Background!$B105&amp;Background!$S$3&amp;D$7,'Wage Data'!$E:$E,0)),"")</f>
        <v/>
      </c>
      <c r="E105" s="3" t="str">
        <f>IFERROR(INDEX('Wage Data'!$A:$A,MATCH(Background!$B105&amp;Background!$S$3&amp;E$7,'Wage Data'!$E:$E,0)),"")</f>
        <v/>
      </c>
      <c r="F105">
        <v>0</v>
      </c>
      <c r="J105">
        <v>98</v>
      </c>
      <c r="K105" s="17" t="str">
        <f>IFERROR(INDEX('Wage Data'!C:C,MATCH(Background!J105&amp;Background!$S$3,'Wage Data'!G:G,0)),"")</f>
        <v>Male</v>
      </c>
      <c r="L105" s="17">
        <f>IFERROR(INDEX('Wage Data'!A:A,MATCH(Background!J105&amp;Background!$S$3,'Wage Data'!G:G,0)),"")</f>
        <v>111600</v>
      </c>
    </row>
    <row r="106" spans="2:12" x14ac:dyDescent="0.3">
      <c r="B106">
        <v>99</v>
      </c>
      <c r="C106">
        <v>1</v>
      </c>
      <c r="D106" s="3" t="str">
        <f>IFERROR(INDEX('Wage Data'!$A:$A,MATCH(Background!$B106&amp;Background!$S$3&amp;D$7,'Wage Data'!$E:$E,0)),"")</f>
        <v/>
      </c>
      <c r="E106" s="3" t="str">
        <f>IFERROR(INDEX('Wage Data'!$A:$A,MATCH(Background!$B106&amp;Background!$S$3&amp;E$7,'Wage Data'!$E:$E,0)),"")</f>
        <v/>
      </c>
      <c r="F106">
        <v>0</v>
      </c>
      <c r="J106">
        <v>99</v>
      </c>
      <c r="K106" s="17" t="str">
        <f>IFERROR(INDEX('Wage Data'!C:C,MATCH(Background!J106&amp;Background!$S$3,'Wage Data'!G:G,0)),"")</f>
        <v/>
      </c>
      <c r="L106" s="17" t="str">
        <f>IFERROR(INDEX('Wage Data'!A:A,MATCH(Background!J106&amp;Background!$S$3,'Wage Data'!G:G,0)),"")</f>
        <v/>
      </c>
    </row>
    <row r="107" spans="2:12" x14ac:dyDescent="0.3">
      <c r="B107">
        <v>100</v>
      </c>
      <c r="C107">
        <v>1</v>
      </c>
      <c r="D107" s="3" t="str">
        <f>IFERROR(INDEX('Wage Data'!$A:$A,MATCH(Background!$B107&amp;Background!$S$3&amp;D$7,'Wage Data'!$E:$E,0)),"")</f>
        <v/>
      </c>
      <c r="E107" s="3" t="str">
        <f>IFERROR(INDEX('Wage Data'!$A:$A,MATCH(Background!$B107&amp;Background!$S$3&amp;E$7,'Wage Data'!$E:$E,0)),"")</f>
        <v/>
      </c>
      <c r="F107">
        <v>0</v>
      </c>
      <c r="J107">
        <v>100</v>
      </c>
      <c r="K107" s="17" t="str">
        <f>IFERROR(INDEX('Wage Data'!C:C,MATCH(Background!J107&amp;Background!$S$3,'Wage Data'!G:G,0)),"")</f>
        <v/>
      </c>
      <c r="L107" s="17" t="str">
        <f>IFERROR(INDEX('Wage Data'!A:A,MATCH(Background!J107&amp;Background!$S$3,'Wage Data'!G:G,0)),"")</f>
        <v/>
      </c>
    </row>
    <row r="108" spans="2:12" x14ac:dyDescent="0.3">
      <c r="B108">
        <v>101</v>
      </c>
      <c r="C108">
        <v>1</v>
      </c>
      <c r="D108" s="3" t="str">
        <f>IFERROR(INDEX('Wage Data'!$A:$A,MATCH(Background!$B108&amp;Background!$S$3&amp;D$7,'Wage Data'!$E:$E,0)),"")</f>
        <v/>
      </c>
      <c r="E108" s="3" t="str">
        <f>IFERROR(INDEX('Wage Data'!$A:$A,MATCH(Background!$B108&amp;Background!$S$3&amp;E$7,'Wage Data'!$E:$E,0)),"")</f>
        <v/>
      </c>
      <c r="F108">
        <v>0</v>
      </c>
      <c r="J108">
        <v>101</v>
      </c>
      <c r="K108" s="17" t="str">
        <f>IFERROR(INDEX('Wage Data'!C:C,MATCH(Background!J108&amp;Background!$S$3,'Wage Data'!G:G,0)),"")</f>
        <v/>
      </c>
      <c r="L108" s="17" t="str">
        <f>IFERROR(INDEX('Wage Data'!A:A,MATCH(Background!J108&amp;Background!$S$3,'Wage Data'!G:G,0)),"")</f>
        <v/>
      </c>
    </row>
    <row r="109" spans="2:12" x14ac:dyDescent="0.3">
      <c r="B109">
        <v>102</v>
      </c>
      <c r="C109">
        <v>1</v>
      </c>
      <c r="D109" s="3" t="str">
        <f>IFERROR(INDEX('Wage Data'!$A:$A,MATCH(Background!$B109&amp;Background!$S$3&amp;D$7,'Wage Data'!$E:$E,0)),"")</f>
        <v/>
      </c>
      <c r="E109" s="3" t="str">
        <f>IFERROR(INDEX('Wage Data'!$A:$A,MATCH(Background!$B109&amp;Background!$S$3&amp;E$7,'Wage Data'!$E:$E,0)),"")</f>
        <v/>
      </c>
      <c r="F109">
        <v>0</v>
      </c>
      <c r="J109">
        <v>102</v>
      </c>
      <c r="K109" s="17" t="str">
        <f>IFERROR(INDEX('Wage Data'!C:C,MATCH(Background!J109&amp;Background!$S$3,'Wage Data'!G:G,0)),"")</f>
        <v/>
      </c>
      <c r="L109" s="17" t="str">
        <f>IFERROR(INDEX('Wage Data'!A:A,MATCH(Background!J109&amp;Background!$S$3,'Wage Data'!G:G,0)),"")</f>
        <v/>
      </c>
    </row>
    <row r="110" spans="2:12" x14ac:dyDescent="0.3">
      <c r="B110">
        <v>103</v>
      </c>
      <c r="C110">
        <v>1</v>
      </c>
      <c r="D110" s="3" t="str">
        <f>IFERROR(INDEX('Wage Data'!$A:$A,MATCH(Background!$B110&amp;Background!$S$3&amp;D$7,'Wage Data'!$E:$E,0)),"")</f>
        <v/>
      </c>
      <c r="E110" s="3" t="str">
        <f>IFERROR(INDEX('Wage Data'!$A:$A,MATCH(Background!$B110&amp;Background!$S$3&amp;E$7,'Wage Data'!$E:$E,0)),"")</f>
        <v/>
      </c>
      <c r="F110">
        <v>0</v>
      </c>
      <c r="J110">
        <v>103</v>
      </c>
      <c r="K110" s="17" t="str">
        <f>IFERROR(INDEX('Wage Data'!C:C,MATCH(Background!J110&amp;Background!$S$3,'Wage Data'!G:G,0)),"")</f>
        <v/>
      </c>
      <c r="L110" s="17" t="str">
        <f>IFERROR(INDEX('Wage Data'!A:A,MATCH(Background!J110&amp;Background!$S$3,'Wage Data'!G:G,0)),"")</f>
        <v/>
      </c>
    </row>
    <row r="111" spans="2:12" x14ac:dyDescent="0.3">
      <c r="B111">
        <v>104</v>
      </c>
      <c r="C111">
        <v>1</v>
      </c>
      <c r="D111" s="3" t="str">
        <f>IFERROR(INDEX('Wage Data'!$A:$A,MATCH(Background!$B111&amp;Background!$S$3&amp;D$7,'Wage Data'!$E:$E,0)),"")</f>
        <v/>
      </c>
      <c r="E111" s="3" t="str">
        <f>IFERROR(INDEX('Wage Data'!$A:$A,MATCH(Background!$B111&amp;Background!$S$3&amp;E$7,'Wage Data'!$E:$E,0)),"")</f>
        <v/>
      </c>
      <c r="F111">
        <v>0</v>
      </c>
      <c r="J111">
        <v>104</v>
      </c>
      <c r="K111" s="17" t="str">
        <f>IFERROR(INDEX('Wage Data'!C:C,MATCH(Background!J111&amp;Background!$S$3,'Wage Data'!G:G,0)),"")</f>
        <v/>
      </c>
      <c r="L111" s="17" t="str">
        <f>IFERROR(INDEX('Wage Data'!A:A,MATCH(Background!J111&amp;Background!$S$3,'Wage Data'!G:G,0)),"")</f>
        <v/>
      </c>
    </row>
    <row r="112" spans="2:12" x14ac:dyDescent="0.3">
      <c r="B112">
        <v>105</v>
      </c>
      <c r="C112">
        <v>1</v>
      </c>
      <c r="D112" s="3" t="str">
        <f>IFERROR(INDEX('Wage Data'!$A:$A,MATCH(Background!$B112&amp;Background!$S$3&amp;D$7,'Wage Data'!$E:$E,0)),"")</f>
        <v/>
      </c>
      <c r="E112" s="3" t="str">
        <f>IFERROR(INDEX('Wage Data'!$A:$A,MATCH(Background!$B112&amp;Background!$S$3&amp;E$7,'Wage Data'!$E:$E,0)),"")</f>
        <v/>
      </c>
      <c r="F112">
        <v>0</v>
      </c>
      <c r="J112">
        <v>105</v>
      </c>
      <c r="K112" s="17" t="str">
        <f>IFERROR(INDEX('Wage Data'!C:C,MATCH(Background!J112&amp;Background!$S$3,'Wage Data'!G:G,0)),"")</f>
        <v/>
      </c>
      <c r="L112" s="17" t="str">
        <f>IFERROR(INDEX('Wage Data'!A:A,MATCH(Background!J112&amp;Background!$S$3,'Wage Data'!G:G,0)),"")</f>
        <v/>
      </c>
    </row>
    <row r="113" spans="2:12" x14ac:dyDescent="0.3">
      <c r="B113">
        <v>106</v>
      </c>
      <c r="C113">
        <v>1</v>
      </c>
      <c r="D113" s="3" t="str">
        <f>IFERROR(INDEX('Wage Data'!$A:$A,MATCH(Background!$B113&amp;Background!$S$3&amp;D$7,'Wage Data'!$E:$E,0)),"")</f>
        <v/>
      </c>
      <c r="E113" s="3" t="str">
        <f>IFERROR(INDEX('Wage Data'!$A:$A,MATCH(Background!$B113&amp;Background!$S$3&amp;E$7,'Wage Data'!$E:$E,0)),"")</f>
        <v/>
      </c>
      <c r="F113">
        <v>0</v>
      </c>
      <c r="J113">
        <v>106</v>
      </c>
      <c r="K113" s="17" t="str">
        <f>IFERROR(INDEX('Wage Data'!C:C,MATCH(Background!J113&amp;Background!$S$3,'Wage Data'!G:G,0)),"")</f>
        <v/>
      </c>
      <c r="L113" s="17" t="str">
        <f>IFERROR(INDEX('Wage Data'!A:A,MATCH(Background!J113&amp;Background!$S$3,'Wage Data'!G:G,0)),"")</f>
        <v/>
      </c>
    </row>
    <row r="114" spans="2:12" x14ac:dyDescent="0.3">
      <c r="B114">
        <v>107</v>
      </c>
      <c r="C114">
        <v>1</v>
      </c>
      <c r="D114" s="3" t="str">
        <f>IFERROR(INDEX('Wage Data'!$A:$A,MATCH(Background!$B114&amp;Background!$S$3&amp;D$7,'Wage Data'!$E:$E,0)),"")</f>
        <v/>
      </c>
      <c r="E114" s="3" t="str">
        <f>IFERROR(INDEX('Wage Data'!$A:$A,MATCH(Background!$B114&amp;Background!$S$3&amp;E$7,'Wage Data'!$E:$E,0)),"")</f>
        <v/>
      </c>
      <c r="F114">
        <v>0</v>
      </c>
      <c r="J114">
        <v>107</v>
      </c>
      <c r="K114" s="17" t="str">
        <f>IFERROR(INDEX('Wage Data'!C:C,MATCH(Background!J114&amp;Background!$S$3,'Wage Data'!G:G,0)),"")</f>
        <v/>
      </c>
      <c r="L114" s="17" t="str">
        <f>IFERROR(INDEX('Wage Data'!A:A,MATCH(Background!J114&amp;Background!$S$3,'Wage Data'!G:G,0)),"")</f>
        <v/>
      </c>
    </row>
    <row r="115" spans="2:12" x14ac:dyDescent="0.3">
      <c r="B115">
        <v>108</v>
      </c>
      <c r="C115">
        <v>1</v>
      </c>
      <c r="D115" s="3" t="str">
        <f>IFERROR(INDEX('Wage Data'!$A:$A,MATCH(Background!$B115&amp;Background!$S$3&amp;D$7,'Wage Data'!$E:$E,0)),"")</f>
        <v/>
      </c>
      <c r="E115" s="3" t="str">
        <f>IFERROR(INDEX('Wage Data'!$A:$A,MATCH(Background!$B115&amp;Background!$S$3&amp;E$7,'Wage Data'!$E:$E,0)),"")</f>
        <v/>
      </c>
      <c r="F115">
        <v>0</v>
      </c>
      <c r="J115">
        <v>108</v>
      </c>
      <c r="K115" s="17" t="str">
        <f>IFERROR(INDEX('Wage Data'!C:C,MATCH(Background!J115&amp;Background!$S$3,'Wage Data'!G:G,0)),"")</f>
        <v/>
      </c>
      <c r="L115" s="17" t="str">
        <f>IFERROR(INDEX('Wage Data'!A:A,MATCH(Background!J115&amp;Background!$S$3,'Wage Data'!G:G,0)),"")</f>
        <v/>
      </c>
    </row>
    <row r="116" spans="2:12" x14ac:dyDescent="0.3">
      <c r="B116">
        <v>109</v>
      </c>
      <c r="C116">
        <v>1</v>
      </c>
      <c r="D116" s="3" t="str">
        <f>IFERROR(INDEX('Wage Data'!$A:$A,MATCH(Background!$B116&amp;Background!$S$3&amp;D$7,'Wage Data'!$E:$E,0)),"")</f>
        <v/>
      </c>
      <c r="E116" s="3" t="str">
        <f>IFERROR(INDEX('Wage Data'!$A:$A,MATCH(Background!$B116&amp;Background!$S$3&amp;E$7,'Wage Data'!$E:$E,0)),"")</f>
        <v/>
      </c>
      <c r="F116">
        <v>0</v>
      </c>
      <c r="J116">
        <v>109</v>
      </c>
      <c r="K116" s="17" t="str">
        <f>IFERROR(INDEX('Wage Data'!C:C,MATCH(Background!J116&amp;Background!$S$3,'Wage Data'!G:G,0)),"")</f>
        <v/>
      </c>
      <c r="L116" s="17" t="str">
        <f>IFERROR(INDEX('Wage Data'!A:A,MATCH(Background!J116&amp;Background!$S$3,'Wage Data'!G:G,0)),"")</f>
        <v/>
      </c>
    </row>
    <row r="117" spans="2:12" x14ac:dyDescent="0.3">
      <c r="B117">
        <v>110</v>
      </c>
      <c r="C117">
        <v>1</v>
      </c>
      <c r="D117" s="3" t="str">
        <f>IFERROR(INDEX('Wage Data'!$A:$A,MATCH(Background!$B117&amp;Background!$S$3&amp;D$7,'Wage Data'!$E:$E,0)),"")</f>
        <v/>
      </c>
      <c r="E117" s="3" t="str">
        <f>IFERROR(INDEX('Wage Data'!$A:$A,MATCH(Background!$B117&amp;Background!$S$3&amp;E$7,'Wage Data'!$E:$E,0)),"")</f>
        <v/>
      </c>
      <c r="F117">
        <v>0</v>
      </c>
      <c r="J117">
        <v>110</v>
      </c>
      <c r="K117" s="17" t="str">
        <f>IFERROR(INDEX('Wage Data'!C:C,MATCH(Background!J117&amp;Background!$S$3,'Wage Data'!G:G,0)),"")</f>
        <v/>
      </c>
      <c r="L117" s="17" t="str">
        <f>IFERROR(INDEX('Wage Data'!A:A,MATCH(Background!J117&amp;Background!$S$3,'Wage Data'!G:G,0)),"")</f>
        <v/>
      </c>
    </row>
    <row r="118" spans="2:12" x14ac:dyDescent="0.3">
      <c r="B118">
        <v>111</v>
      </c>
      <c r="C118">
        <v>1</v>
      </c>
      <c r="D118" s="3" t="str">
        <f>IFERROR(INDEX('Wage Data'!$A:$A,MATCH(Background!$B118&amp;Background!$S$3&amp;D$7,'Wage Data'!$E:$E,0)),"")</f>
        <v/>
      </c>
      <c r="E118" s="3" t="str">
        <f>IFERROR(INDEX('Wage Data'!$A:$A,MATCH(Background!$B118&amp;Background!$S$3&amp;E$7,'Wage Data'!$E:$E,0)),"")</f>
        <v/>
      </c>
      <c r="F118">
        <v>0</v>
      </c>
      <c r="J118">
        <v>111</v>
      </c>
      <c r="K118" s="17" t="str">
        <f>IFERROR(INDEX('Wage Data'!C:C,MATCH(Background!J118&amp;Background!$S$3,'Wage Data'!G:G,0)),"")</f>
        <v/>
      </c>
      <c r="L118" s="17" t="str">
        <f>IFERROR(INDEX('Wage Data'!A:A,MATCH(Background!J118&amp;Background!$S$3,'Wage Data'!G:G,0)),"")</f>
        <v/>
      </c>
    </row>
    <row r="119" spans="2:12" x14ac:dyDescent="0.3">
      <c r="B119">
        <v>112</v>
      </c>
      <c r="C119">
        <v>1</v>
      </c>
      <c r="D119" s="3" t="str">
        <f>IFERROR(INDEX('Wage Data'!$A:$A,MATCH(Background!$B119&amp;Background!$S$3&amp;D$7,'Wage Data'!$E:$E,0)),"")</f>
        <v/>
      </c>
      <c r="E119" s="3" t="str">
        <f>IFERROR(INDEX('Wage Data'!$A:$A,MATCH(Background!$B119&amp;Background!$S$3&amp;E$7,'Wage Data'!$E:$E,0)),"")</f>
        <v/>
      </c>
      <c r="F119">
        <v>0</v>
      </c>
      <c r="J119">
        <v>112</v>
      </c>
      <c r="K119" s="17" t="str">
        <f>IFERROR(INDEX('Wage Data'!C:C,MATCH(Background!J119&amp;Background!$S$3,'Wage Data'!G:G,0)),"")</f>
        <v/>
      </c>
      <c r="L119" s="17" t="str">
        <f>IFERROR(INDEX('Wage Data'!A:A,MATCH(Background!J119&amp;Background!$S$3,'Wage Data'!G:G,0)),"")</f>
        <v/>
      </c>
    </row>
    <row r="120" spans="2:12" x14ac:dyDescent="0.3">
      <c r="B120">
        <v>113</v>
      </c>
      <c r="C120">
        <v>1</v>
      </c>
      <c r="D120" s="3" t="str">
        <f>IFERROR(INDEX('Wage Data'!$A:$A,MATCH(Background!$B120&amp;Background!$S$3&amp;D$7,'Wage Data'!$E:$E,0)),"")</f>
        <v/>
      </c>
      <c r="E120" s="3" t="str">
        <f>IFERROR(INDEX('Wage Data'!$A:$A,MATCH(Background!$B120&amp;Background!$S$3&amp;E$7,'Wage Data'!$E:$E,0)),"")</f>
        <v/>
      </c>
      <c r="F120">
        <v>0</v>
      </c>
      <c r="J120">
        <v>113</v>
      </c>
      <c r="K120" s="17" t="str">
        <f>IFERROR(INDEX('Wage Data'!C:C,MATCH(Background!J120&amp;Background!$S$3,'Wage Data'!G:G,0)),"")</f>
        <v/>
      </c>
      <c r="L120" s="17" t="str">
        <f>IFERROR(INDEX('Wage Data'!A:A,MATCH(Background!J120&amp;Background!$S$3,'Wage Data'!G:G,0)),"")</f>
        <v/>
      </c>
    </row>
    <row r="121" spans="2:12" x14ac:dyDescent="0.3">
      <c r="B121">
        <v>114</v>
      </c>
      <c r="C121">
        <v>1</v>
      </c>
      <c r="D121" s="3" t="str">
        <f>IFERROR(INDEX('Wage Data'!$A:$A,MATCH(Background!$B121&amp;Background!$S$3&amp;D$7,'Wage Data'!$E:$E,0)),"")</f>
        <v/>
      </c>
      <c r="E121" s="3" t="str">
        <f>IFERROR(INDEX('Wage Data'!$A:$A,MATCH(Background!$B121&amp;Background!$S$3&amp;E$7,'Wage Data'!$E:$E,0)),"")</f>
        <v/>
      </c>
      <c r="F121">
        <v>0</v>
      </c>
      <c r="J121">
        <v>114</v>
      </c>
      <c r="K121" s="17" t="str">
        <f>IFERROR(INDEX('Wage Data'!C:C,MATCH(Background!J121&amp;Background!$S$3,'Wage Data'!G:G,0)),"")</f>
        <v/>
      </c>
      <c r="L121" s="17" t="str">
        <f>IFERROR(INDEX('Wage Data'!A:A,MATCH(Background!J121&amp;Background!$S$3,'Wage Data'!G:G,0)),"")</f>
        <v/>
      </c>
    </row>
    <row r="122" spans="2:12" x14ac:dyDescent="0.3">
      <c r="B122">
        <v>115</v>
      </c>
      <c r="C122">
        <v>1</v>
      </c>
      <c r="D122" s="3" t="str">
        <f>IFERROR(INDEX('Wage Data'!$A:$A,MATCH(Background!$B122&amp;Background!$S$3&amp;D$7,'Wage Data'!$E:$E,0)),"")</f>
        <v/>
      </c>
      <c r="E122" s="3" t="str">
        <f>IFERROR(INDEX('Wage Data'!$A:$A,MATCH(Background!$B122&amp;Background!$S$3&amp;E$7,'Wage Data'!$E:$E,0)),"")</f>
        <v/>
      </c>
      <c r="F122">
        <v>0</v>
      </c>
      <c r="J122">
        <v>115</v>
      </c>
      <c r="K122" s="17" t="str">
        <f>IFERROR(INDEX('Wage Data'!C:C,MATCH(Background!J122&amp;Background!$S$3,'Wage Data'!G:G,0)),"")</f>
        <v/>
      </c>
      <c r="L122" s="17" t="str">
        <f>IFERROR(INDEX('Wage Data'!A:A,MATCH(Background!J122&amp;Background!$S$3,'Wage Data'!G:G,0)),"")</f>
        <v/>
      </c>
    </row>
    <row r="123" spans="2:12" x14ac:dyDescent="0.3">
      <c r="B123">
        <v>116</v>
      </c>
      <c r="C123">
        <v>1</v>
      </c>
      <c r="D123" s="3" t="str">
        <f>IFERROR(INDEX('Wage Data'!$A:$A,MATCH(Background!$B123&amp;Background!$S$3&amp;D$7,'Wage Data'!$E:$E,0)),"")</f>
        <v/>
      </c>
      <c r="E123" s="3" t="str">
        <f>IFERROR(INDEX('Wage Data'!$A:$A,MATCH(Background!$B123&amp;Background!$S$3&amp;E$7,'Wage Data'!$E:$E,0)),"")</f>
        <v/>
      </c>
      <c r="F123">
        <v>0</v>
      </c>
      <c r="J123">
        <v>116</v>
      </c>
      <c r="K123" s="17" t="str">
        <f>IFERROR(INDEX('Wage Data'!C:C,MATCH(Background!J123&amp;Background!$S$3,'Wage Data'!G:G,0)),"")</f>
        <v/>
      </c>
      <c r="L123" s="17" t="str">
        <f>IFERROR(INDEX('Wage Data'!A:A,MATCH(Background!J123&amp;Background!$S$3,'Wage Data'!G:G,0)),"")</f>
        <v/>
      </c>
    </row>
    <row r="124" spans="2:12" x14ac:dyDescent="0.3">
      <c r="B124">
        <v>117</v>
      </c>
      <c r="C124">
        <v>1</v>
      </c>
      <c r="D124" s="3" t="str">
        <f>IFERROR(INDEX('Wage Data'!$A:$A,MATCH(Background!$B124&amp;Background!$S$3&amp;D$7,'Wage Data'!$E:$E,0)),"")</f>
        <v/>
      </c>
      <c r="E124" s="3" t="str">
        <f>IFERROR(INDEX('Wage Data'!$A:$A,MATCH(Background!$B124&amp;Background!$S$3&amp;E$7,'Wage Data'!$E:$E,0)),"")</f>
        <v/>
      </c>
      <c r="F124">
        <v>0</v>
      </c>
      <c r="J124">
        <v>117</v>
      </c>
      <c r="K124" s="17" t="str">
        <f>IFERROR(INDEX('Wage Data'!C:C,MATCH(Background!J124&amp;Background!$S$3,'Wage Data'!G:G,0)),"")</f>
        <v/>
      </c>
      <c r="L124" s="17" t="str">
        <f>IFERROR(INDEX('Wage Data'!A:A,MATCH(Background!J124&amp;Background!$S$3,'Wage Data'!G:G,0)),"")</f>
        <v/>
      </c>
    </row>
    <row r="125" spans="2:12" x14ac:dyDescent="0.3">
      <c r="B125">
        <v>118</v>
      </c>
      <c r="C125">
        <v>1</v>
      </c>
      <c r="D125" s="3" t="str">
        <f>IFERROR(INDEX('Wage Data'!$A:$A,MATCH(Background!$B125&amp;Background!$S$3&amp;D$7,'Wage Data'!$E:$E,0)),"")</f>
        <v/>
      </c>
      <c r="E125" s="3" t="str">
        <f>IFERROR(INDEX('Wage Data'!$A:$A,MATCH(Background!$B125&amp;Background!$S$3&amp;E$7,'Wage Data'!$E:$E,0)),"")</f>
        <v/>
      </c>
      <c r="F125">
        <v>0</v>
      </c>
      <c r="J125">
        <v>118</v>
      </c>
      <c r="K125" s="17" t="str">
        <f>IFERROR(INDEX('Wage Data'!C:C,MATCH(Background!J125&amp;Background!$S$3,'Wage Data'!G:G,0)),"")</f>
        <v/>
      </c>
      <c r="L125" s="17" t="str">
        <f>IFERROR(INDEX('Wage Data'!A:A,MATCH(Background!J125&amp;Background!$S$3,'Wage Data'!G:G,0)),"")</f>
        <v/>
      </c>
    </row>
    <row r="126" spans="2:12" x14ac:dyDescent="0.3">
      <c r="B126">
        <v>119</v>
      </c>
      <c r="C126">
        <v>1</v>
      </c>
      <c r="D126" s="3" t="str">
        <f>IFERROR(INDEX('Wage Data'!$A:$A,MATCH(Background!$B126&amp;Background!$S$3&amp;D$7,'Wage Data'!$E:$E,0)),"")</f>
        <v/>
      </c>
      <c r="E126" s="3" t="str">
        <f>IFERROR(INDEX('Wage Data'!$A:$A,MATCH(Background!$B126&amp;Background!$S$3&amp;E$7,'Wage Data'!$E:$E,0)),"")</f>
        <v/>
      </c>
      <c r="F126">
        <v>0</v>
      </c>
      <c r="J126">
        <v>119</v>
      </c>
      <c r="K126" s="17" t="str">
        <f>IFERROR(INDEX('Wage Data'!C:C,MATCH(Background!J126&amp;Background!$S$3,'Wage Data'!G:G,0)),"")</f>
        <v/>
      </c>
      <c r="L126" s="17" t="str">
        <f>IFERROR(INDEX('Wage Data'!A:A,MATCH(Background!J126&amp;Background!$S$3,'Wage Data'!G:G,0)),"")</f>
        <v/>
      </c>
    </row>
    <row r="127" spans="2:12" x14ac:dyDescent="0.3">
      <c r="B127">
        <v>120</v>
      </c>
      <c r="D127" s="3"/>
      <c r="E127" s="3"/>
      <c r="J127">
        <v>120</v>
      </c>
      <c r="K127" s="17" t="str">
        <f>IFERROR(INDEX('Wage Data'!C:C,MATCH(Background!J127&amp;Background!$S$3,'Wage Data'!G:G,0)),"")</f>
        <v/>
      </c>
      <c r="L127" s="17" t="str">
        <f>IFERROR(INDEX('Wage Data'!A:A,MATCH(Background!J127&amp;Background!$S$3,'Wage Data'!G:G,0)),"")</f>
        <v/>
      </c>
    </row>
    <row r="128" spans="2:12" x14ac:dyDescent="0.3">
      <c r="B128">
        <v>121</v>
      </c>
      <c r="D128" s="3"/>
      <c r="E128" s="3"/>
      <c r="J128">
        <v>121</v>
      </c>
      <c r="K128" s="17" t="str">
        <f>IFERROR(INDEX('Wage Data'!C:C,MATCH(Background!J128&amp;Background!$S$3,'Wage Data'!G:G,0)),"")</f>
        <v/>
      </c>
      <c r="L128" s="17" t="str">
        <f>IFERROR(INDEX('Wage Data'!A:A,MATCH(Background!J128&amp;Background!$S$3,'Wage Data'!G:G,0)),"")</f>
        <v/>
      </c>
    </row>
    <row r="129" spans="2:12" x14ac:dyDescent="0.3">
      <c r="B129">
        <v>122</v>
      </c>
      <c r="D129" s="3"/>
      <c r="E129" s="3"/>
      <c r="J129">
        <v>122</v>
      </c>
      <c r="K129" s="17" t="str">
        <f>IFERROR(INDEX('Wage Data'!C:C,MATCH(Background!J129&amp;Background!$S$3,'Wage Data'!G:G,0)),"")</f>
        <v/>
      </c>
      <c r="L129" s="17" t="str">
        <f>IFERROR(INDEX('Wage Data'!A:A,MATCH(Background!J129&amp;Background!$S$3,'Wage Data'!G:G,0)),"")</f>
        <v/>
      </c>
    </row>
    <row r="130" spans="2:12" x14ac:dyDescent="0.3">
      <c r="B130">
        <v>123</v>
      </c>
      <c r="D130" s="3"/>
      <c r="E130" s="3"/>
      <c r="J130">
        <v>123</v>
      </c>
      <c r="K130" s="17" t="str">
        <f>IFERROR(INDEX('Wage Data'!C:C,MATCH(Background!J130&amp;Background!$S$3,'Wage Data'!G:G,0)),"")</f>
        <v/>
      </c>
      <c r="L130" s="17" t="str">
        <f>IFERROR(INDEX('Wage Data'!A:A,MATCH(Background!J130&amp;Background!$S$3,'Wage Data'!G:G,0)),"")</f>
        <v/>
      </c>
    </row>
    <row r="131" spans="2:12" x14ac:dyDescent="0.3">
      <c r="B131">
        <v>124</v>
      </c>
      <c r="D131" s="3"/>
      <c r="E131" s="3"/>
      <c r="J131">
        <v>124</v>
      </c>
      <c r="K131" s="17" t="str">
        <f>IFERROR(INDEX('Wage Data'!C:C,MATCH(Background!J131&amp;Background!$S$3,'Wage Data'!G:G,0)),"")</f>
        <v/>
      </c>
      <c r="L131" s="17" t="str">
        <f>IFERROR(INDEX('Wage Data'!A:A,MATCH(Background!J131&amp;Background!$S$3,'Wage Data'!G:G,0)),"")</f>
        <v/>
      </c>
    </row>
    <row r="132" spans="2:12" x14ac:dyDescent="0.3">
      <c r="B132">
        <v>125</v>
      </c>
      <c r="D132" s="3"/>
      <c r="E132" s="3"/>
      <c r="J132">
        <v>125</v>
      </c>
      <c r="K132" s="17" t="str">
        <f>IFERROR(INDEX('Wage Data'!C:C,MATCH(Background!J132&amp;Background!$S$3,'Wage Data'!G:G,0)),"")</f>
        <v/>
      </c>
      <c r="L132" s="17" t="str">
        <f>IFERROR(INDEX('Wage Data'!A:A,MATCH(Background!J132&amp;Background!$S$3,'Wage Data'!G:G,0)),"")</f>
        <v/>
      </c>
    </row>
    <row r="133" spans="2:12" x14ac:dyDescent="0.3">
      <c r="B133">
        <v>126</v>
      </c>
      <c r="D133" s="3"/>
      <c r="E133" s="3"/>
      <c r="J133">
        <v>126</v>
      </c>
      <c r="K133" s="17" t="str">
        <f>IFERROR(INDEX('Wage Data'!C:C,MATCH(Background!J133&amp;Background!$S$3,'Wage Data'!G:G,0)),"")</f>
        <v/>
      </c>
      <c r="L133" s="17" t="str">
        <f>IFERROR(INDEX('Wage Data'!A:A,MATCH(Background!J133&amp;Background!$S$3,'Wage Data'!G:G,0)),"")</f>
        <v/>
      </c>
    </row>
    <row r="134" spans="2:12" x14ac:dyDescent="0.3">
      <c r="B134">
        <v>127</v>
      </c>
      <c r="D134" s="3"/>
      <c r="E134" s="3"/>
      <c r="J134">
        <v>127</v>
      </c>
      <c r="K134" s="17" t="str">
        <f>IFERROR(INDEX('Wage Data'!C:C,MATCH(Background!J134&amp;Background!$S$3,'Wage Data'!G:G,0)),"")</f>
        <v/>
      </c>
      <c r="L134" s="17" t="str">
        <f>IFERROR(INDEX('Wage Data'!A:A,MATCH(Background!J134&amp;Background!$S$3,'Wage Data'!G:G,0)),"")</f>
        <v/>
      </c>
    </row>
    <row r="135" spans="2:12" x14ac:dyDescent="0.3">
      <c r="B135">
        <v>128</v>
      </c>
      <c r="D135" s="3"/>
      <c r="E135" s="3"/>
      <c r="J135">
        <v>128</v>
      </c>
      <c r="K135" s="17" t="str">
        <f>IFERROR(INDEX('Wage Data'!C:C,MATCH(Background!J135&amp;Background!$S$3,'Wage Data'!G:G,0)),"")</f>
        <v/>
      </c>
      <c r="L135" s="17" t="str">
        <f>IFERROR(INDEX('Wage Data'!A:A,MATCH(Background!J135&amp;Background!$S$3,'Wage Data'!G:G,0)),"")</f>
        <v/>
      </c>
    </row>
    <row r="136" spans="2:12" x14ac:dyDescent="0.3">
      <c r="B136">
        <v>129</v>
      </c>
      <c r="D136" s="3"/>
      <c r="E136" s="3"/>
      <c r="J136">
        <v>129</v>
      </c>
      <c r="K136" s="17" t="str">
        <f>IFERROR(INDEX('Wage Data'!C:C,MATCH(Background!J136&amp;Background!$S$3,'Wage Data'!G:G,0)),"")</f>
        <v/>
      </c>
      <c r="L136" s="17" t="str">
        <f>IFERROR(INDEX('Wage Data'!A:A,MATCH(Background!J136&amp;Background!$S$3,'Wage Data'!G:G,0)),"")</f>
        <v/>
      </c>
    </row>
    <row r="137" spans="2:12" x14ac:dyDescent="0.3">
      <c r="B137">
        <v>130</v>
      </c>
      <c r="D137" s="3"/>
      <c r="E137" s="3"/>
      <c r="J137">
        <v>130</v>
      </c>
      <c r="K137" s="17" t="str">
        <f>IFERROR(INDEX('Wage Data'!C:C,MATCH(Background!J137&amp;Background!$S$3,'Wage Data'!G:G,0)),"")</f>
        <v/>
      </c>
      <c r="L137" s="17" t="str">
        <f>IFERROR(INDEX('Wage Data'!A:A,MATCH(Background!J137&amp;Background!$S$3,'Wage Data'!G:G,0)),"")</f>
        <v/>
      </c>
    </row>
    <row r="138" spans="2:12" x14ac:dyDescent="0.3">
      <c r="B138">
        <v>131</v>
      </c>
      <c r="D138" s="3"/>
      <c r="E138" s="3"/>
      <c r="J138">
        <v>131</v>
      </c>
      <c r="K138" s="17" t="str">
        <f>IFERROR(INDEX('Wage Data'!C:C,MATCH(Background!J138&amp;Background!$S$3,'Wage Data'!G:G,0)),"")</f>
        <v/>
      </c>
      <c r="L138" s="17" t="str">
        <f>IFERROR(INDEX('Wage Data'!A:A,MATCH(Background!J138&amp;Background!$S$3,'Wage Data'!G:G,0)),"")</f>
        <v/>
      </c>
    </row>
    <row r="139" spans="2:12" x14ac:dyDescent="0.3">
      <c r="B139">
        <v>132</v>
      </c>
      <c r="D139" s="3"/>
      <c r="E139" s="3"/>
      <c r="J139">
        <v>132</v>
      </c>
      <c r="K139" s="17" t="str">
        <f>IFERROR(INDEX('Wage Data'!C:C,MATCH(Background!J139&amp;Background!$S$3,'Wage Data'!G:G,0)),"")</f>
        <v/>
      </c>
      <c r="L139" s="17" t="str">
        <f>IFERROR(INDEX('Wage Data'!A:A,MATCH(Background!J139&amp;Background!$S$3,'Wage Data'!G:G,0)),"")</f>
        <v/>
      </c>
    </row>
    <row r="140" spans="2:12" x14ac:dyDescent="0.3">
      <c r="B140">
        <v>133</v>
      </c>
      <c r="D140" s="3"/>
      <c r="E140" s="3"/>
      <c r="J140">
        <v>133</v>
      </c>
      <c r="K140" s="17" t="str">
        <f>IFERROR(INDEX('Wage Data'!C:C,MATCH(Background!J140&amp;Background!$S$3,'Wage Data'!G:G,0)),"")</f>
        <v/>
      </c>
      <c r="L140" s="17" t="str">
        <f>IFERROR(INDEX('Wage Data'!A:A,MATCH(Background!J140&amp;Background!$S$3,'Wage Data'!G:G,0)),"")</f>
        <v/>
      </c>
    </row>
    <row r="141" spans="2:12" x14ac:dyDescent="0.3">
      <c r="B141">
        <v>134</v>
      </c>
      <c r="D141" s="3"/>
      <c r="E141" s="3"/>
      <c r="J141">
        <v>134</v>
      </c>
      <c r="K141" s="17" t="str">
        <f>IFERROR(INDEX('Wage Data'!C:C,MATCH(Background!J141&amp;Background!$S$3,'Wage Data'!G:G,0)),"")</f>
        <v/>
      </c>
      <c r="L141" s="17" t="str">
        <f>IFERROR(INDEX('Wage Data'!A:A,MATCH(Background!J141&amp;Background!$S$3,'Wage Data'!G:G,0)),"")</f>
        <v/>
      </c>
    </row>
    <row r="142" spans="2:12" x14ac:dyDescent="0.3">
      <c r="B142">
        <v>135</v>
      </c>
      <c r="D142" s="3"/>
      <c r="E142" s="3"/>
      <c r="J142">
        <v>135</v>
      </c>
      <c r="K142" s="17" t="str">
        <f>IFERROR(INDEX('Wage Data'!C:C,MATCH(Background!J142&amp;Background!$S$3,'Wage Data'!G:G,0)),"")</f>
        <v/>
      </c>
      <c r="L142" s="17" t="str">
        <f>IFERROR(INDEX('Wage Data'!A:A,MATCH(Background!J142&amp;Background!$S$3,'Wage Data'!G:G,0)),"")</f>
        <v/>
      </c>
    </row>
    <row r="143" spans="2:12" x14ac:dyDescent="0.3">
      <c r="B143">
        <v>136</v>
      </c>
      <c r="D143" s="3"/>
      <c r="E143" s="3"/>
      <c r="J143">
        <v>136</v>
      </c>
      <c r="K143" s="17" t="str">
        <f>IFERROR(INDEX('Wage Data'!C:C,MATCH(Background!J143&amp;Background!$S$3,'Wage Data'!G:G,0)),"")</f>
        <v/>
      </c>
      <c r="L143" s="17" t="str">
        <f>IFERROR(INDEX('Wage Data'!A:A,MATCH(Background!J143&amp;Background!$S$3,'Wage Data'!G:G,0)),"")</f>
        <v/>
      </c>
    </row>
    <row r="144" spans="2:12" x14ac:dyDescent="0.3">
      <c r="B144">
        <v>137</v>
      </c>
      <c r="D144" s="3"/>
      <c r="E144" s="3"/>
      <c r="J144">
        <v>137</v>
      </c>
      <c r="K144" s="17" t="str">
        <f>IFERROR(INDEX('Wage Data'!C:C,MATCH(Background!J144&amp;Background!$S$3,'Wage Data'!G:G,0)),"")</f>
        <v/>
      </c>
      <c r="L144" s="17" t="str">
        <f>IFERROR(INDEX('Wage Data'!A:A,MATCH(Background!J144&amp;Background!$S$3,'Wage Data'!G:G,0)),"")</f>
        <v/>
      </c>
    </row>
    <row r="145" spans="2:12" x14ac:dyDescent="0.3">
      <c r="B145">
        <v>138</v>
      </c>
      <c r="D145" s="3"/>
      <c r="E145" s="3"/>
      <c r="J145">
        <v>138</v>
      </c>
      <c r="K145" s="17" t="str">
        <f>IFERROR(INDEX('Wage Data'!C:C,MATCH(Background!J145&amp;Background!$S$3,'Wage Data'!G:G,0)),"")</f>
        <v/>
      </c>
      <c r="L145" s="17" t="str">
        <f>IFERROR(INDEX('Wage Data'!A:A,MATCH(Background!J145&amp;Background!$S$3,'Wage Data'!G:G,0)),"")</f>
        <v/>
      </c>
    </row>
    <row r="146" spans="2:12" x14ac:dyDescent="0.3">
      <c r="B146">
        <v>139</v>
      </c>
      <c r="D146" s="3"/>
      <c r="E146" s="3"/>
      <c r="J146">
        <v>139</v>
      </c>
      <c r="K146" s="17" t="str">
        <f>IFERROR(INDEX('Wage Data'!C:C,MATCH(Background!J146&amp;Background!$S$3,'Wage Data'!G:G,0)),"")</f>
        <v/>
      </c>
      <c r="L146" s="17" t="str">
        <f>IFERROR(INDEX('Wage Data'!A:A,MATCH(Background!J146&amp;Background!$S$3,'Wage Data'!G:G,0)),"")</f>
        <v/>
      </c>
    </row>
    <row r="147" spans="2:12" x14ac:dyDescent="0.3">
      <c r="B147">
        <v>140</v>
      </c>
      <c r="D147" s="3"/>
      <c r="E147" s="3"/>
      <c r="J147">
        <v>140</v>
      </c>
      <c r="K147" s="17" t="str">
        <f>IFERROR(INDEX('Wage Data'!C:C,MATCH(Background!J147&amp;Background!$S$3,'Wage Data'!G:G,0)),"")</f>
        <v/>
      </c>
      <c r="L147" s="17" t="str">
        <f>IFERROR(INDEX('Wage Data'!A:A,MATCH(Background!J147&amp;Background!$S$3,'Wage Data'!G:G,0)),"")</f>
        <v/>
      </c>
    </row>
    <row r="148" spans="2:12" x14ac:dyDescent="0.3">
      <c r="B148">
        <v>141</v>
      </c>
      <c r="D148" s="3"/>
      <c r="E148" s="3"/>
      <c r="J148">
        <v>141</v>
      </c>
      <c r="K148" s="17" t="str">
        <f>IFERROR(INDEX('Wage Data'!C:C,MATCH(Background!J148&amp;Background!$S$3,'Wage Data'!G:G,0)),"")</f>
        <v/>
      </c>
      <c r="L148" s="17" t="str">
        <f>IFERROR(INDEX('Wage Data'!A:A,MATCH(Background!J148&amp;Background!$S$3,'Wage Data'!G:G,0)),"")</f>
        <v/>
      </c>
    </row>
    <row r="149" spans="2:12" x14ac:dyDescent="0.3">
      <c r="B149">
        <v>142</v>
      </c>
      <c r="D149" s="3"/>
      <c r="E149" s="3"/>
      <c r="J149">
        <v>142</v>
      </c>
      <c r="K149" s="17" t="str">
        <f>IFERROR(INDEX('Wage Data'!C:C,MATCH(Background!J149&amp;Background!$S$3,'Wage Data'!G:G,0)),"")</f>
        <v/>
      </c>
      <c r="L149" s="17" t="str">
        <f>IFERROR(INDEX('Wage Data'!A:A,MATCH(Background!J149&amp;Background!$S$3,'Wage Data'!G:G,0)),"")</f>
        <v/>
      </c>
    </row>
    <row r="150" spans="2:12" x14ac:dyDescent="0.3">
      <c r="B150">
        <v>143</v>
      </c>
      <c r="D150" s="3"/>
      <c r="E150" s="3"/>
      <c r="J150">
        <v>143</v>
      </c>
      <c r="K150" s="17" t="str">
        <f>IFERROR(INDEX('Wage Data'!C:C,MATCH(Background!J150&amp;Background!$S$3,'Wage Data'!G:G,0)),"")</f>
        <v/>
      </c>
      <c r="L150" s="17" t="str">
        <f>IFERROR(INDEX('Wage Data'!A:A,MATCH(Background!J150&amp;Background!$S$3,'Wage Data'!G:G,0)),"")</f>
        <v/>
      </c>
    </row>
    <row r="151" spans="2:12" x14ac:dyDescent="0.3">
      <c r="B151">
        <v>144</v>
      </c>
      <c r="D151" s="3"/>
      <c r="E151" s="3"/>
      <c r="J151">
        <v>144</v>
      </c>
      <c r="K151" s="17" t="str">
        <f>IFERROR(INDEX('Wage Data'!C:C,MATCH(Background!J151&amp;Background!$S$3,'Wage Data'!G:G,0)),"")</f>
        <v/>
      </c>
      <c r="L151" s="17" t="str">
        <f>IFERROR(INDEX('Wage Data'!A:A,MATCH(Background!J151&amp;Background!$S$3,'Wage Data'!G:G,0)),"")</f>
        <v/>
      </c>
    </row>
    <row r="152" spans="2:12" x14ac:dyDescent="0.3">
      <c r="B152">
        <v>145</v>
      </c>
      <c r="D152" s="3"/>
      <c r="E152" s="3"/>
      <c r="J152">
        <v>145</v>
      </c>
      <c r="K152" s="17" t="str">
        <f>IFERROR(INDEX('Wage Data'!C:C,MATCH(Background!J152&amp;Background!$S$3,'Wage Data'!G:G,0)),"")</f>
        <v/>
      </c>
      <c r="L152" s="17" t="str">
        <f>IFERROR(INDEX('Wage Data'!A:A,MATCH(Background!J152&amp;Background!$S$3,'Wage Data'!G:G,0)),"")</f>
        <v/>
      </c>
    </row>
    <row r="153" spans="2:12" x14ac:dyDescent="0.3">
      <c r="B153">
        <v>146</v>
      </c>
      <c r="D153" s="3"/>
      <c r="E153" s="3"/>
      <c r="J153">
        <v>146</v>
      </c>
      <c r="K153" s="17" t="str">
        <f>IFERROR(INDEX('Wage Data'!C:C,MATCH(Background!J153&amp;Background!$S$3,'Wage Data'!G:G,0)),"")</f>
        <v/>
      </c>
      <c r="L153" s="17" t="str">
        <f>IFERROR(INDEX('Wage Data'!A:A,MATCH(Background!J153&amp;Background!$S$3,'Wage Data'!G:G,0)),"")</f>
        <v/>
      </c>
    </row>
    <row r="154" spans="2:12" x14ac:dyDescent="0.3">
      <c r="B154">
        <v>147</v>
      </c>
      <c r="D154" s="3"/>
      <c r="E154" s="3"/>
      <c r="J154">
        <v>147</v>
      </c>
      <c r="K154" s="17" t="str">
        <f>IFERROR(INDEX('Wage Data'!C:C,MATCH(Background!J154&amp;Background!$S$3,'Wage Data'!G:G,0)),"")</f>
        <v/>
      </c>
      <c r="L154" s="17" t="str">
        <f>IFERROR(INDEX('Wage Data'!A:A,MATCH(Background!J154&amp;Background!$S$3,'Wage Data'!G:G,0)),"")</f>
        <v/>
      </c>
    </row>
    <row r="155" spans="2:12" x14ac:dyDescent="0.3">
      <c r="B155">
        <v>148</v>
      </c>
      <c r="D155" s="3"/>
      <c r="E155" s="3"/>
      <c r="J155">
        <v>148</v>
      </c>
      <c r="K155" s="17" t="str">
        <f>IFERROR(INDEX('Wage Data'!C:C,MATCH(Background!J155&amp;Background!$S$3,'Wage Data'!G:G,0)),"")</f>
        <v/>
      </c>
      <c r="L155" s="17" t="str">
        <f>IFERROR(INDEX('Wage Data'!A:A,MATCH(Background!J155&amp;Background!$S$3,'Wage Data'!G:G,0)),"")</f>
        <v/>
      </c>
    </row>
    <row r="156" spans="2:12" x14ac:dyDescent="0.3">
      <c r="B156">
        <v>149</v>
      </c>
      <c r="D156" s="3"/>
      <c r="E156" s="3"/>
      <c r="J156">
        <v>149</v>
      </c>
      <c r="K156" s="17" t="str">
        <f>IFERROR(INDEX('Wage Data'!C:C,MATCH(Background!J156&amp;Background!$S$3,'Wage Data'!G:G,0)),"")</f>
        <v/>
      </c>
      <c r="L156" s="17" t="str">
        <f>IFERROR(INDEX('Wage Data'!A:A,MATCH(Background!J156&amp;Background!$S$3,'Wage Data'!G:G,0)),"")</f>
        <v/>
      </c>
    </row>
    <row r="157" spans="2:12" x14ac:dyDescent="0.3">
      <c r="B157">
        <v>150</v>
      </c>
      <c r="D157" s="3"/>
      <c r="E157" s="3"/>
      <c r="J157">
        <v>150</v>
      </c>
      <c r="K157" s="17" t="str">
        <f>IFERROR(INDEX('Wage Data'!C:C,MATCH(Background!J157&amp;Background!$S$3,'Wage Data'!G:G,0)),"")</f>
        <v/>
      </c>
      <c r="L157" s="17" t="str">
        <f>IFERROR(INDEX('Wage Data'!A:A,MATCH(Background!J157&amp;Background!$S$3,'Wage Data'!G:G,0)),"")</f>
        <v/>
      </c>
    </row>
    <row r="158" spans="2:12" x14ac:dyDescent="0.3">
      <c r="B158">
        <v>151</v>
      </c>
      <c r="D158" s="3"/>
      <c r="E158" s="3"/>
      <c r="J158">
        <v>151</v>
      </c>
      <c r="K158" s="17" t="str">
        <f>IFERROR(INDEX('Wage Data'!C:C,MATCH(Background!J158&amp;Background!$S$3,'Wage Data'!G:G,0)),"")</f>
        <v/>
      </c>
      <c r="L158" s="17" t="str">
        <f>IFERROR(INDEX('Wage Data'!A:A,MATCH(Background!J158&amp;Background!$S$3,'Wage Data'!G:G,0)),"")</f>
        <v/>
      </c>
    </row>
    <row r="159" spans="2:12" x14ac:dyDescent="0.3">
      <c r="B159">
        <v>152</v>
      </c>
      <c r="D159" s="3"/>
      <c r="E159" s="3"/>
      <c r="J159">
        <v>152</v>
      </c>
      <c r="K159" s="17" t="str">
        <f>IFERROR(INDEX('Wage Data'!C:C,MATCH(Background!J159&amp;Background!$S$3,'Wage Data'!G:G,0)),"")</f>
        <v/>
      </c>
      <c r="L159" s="17" t="str">
        <f>IFERROR(INDEX('Wage Data'!A:A,MATCH(Background!J159&amp;Background!$S$3,'Wage Data'!G:G,0)),"")</f>
        <v/>
      </c>
    </row>
    <row r="160" spans="2:12" x14ac:dyDescent="0.3">
      <c r="B160">
        <v>153</v>
      </c>
      <c r="D160" s="3"/>
      <c r="E160" s="3"/>
      <c r="J160">
        <v>153</v>
      </c>
      <c r="K160" s="17" t="str">
        <f>IFERROR(INDEX('Wage Data'!C:C,MATCH(Background!J160&amp;Background!$S$3,'Wage Data'!G:G,0)),"")</f>
        <v/>
      </c>
      <c r="L160" s="17" t="str">
        <f>IFERROR(INDEX('Wage Data'!A:A,MATCH(Background!J160&amp;Background!$S$3,'Wage Data'!G:G,0)),"")</f>
        <v/>
      </c>
    </row>
    <row r="161" spans="2:12" x14ac:dyDescent="0.3">
      <c r="B161">
        <v>154</v>
      </c>
      <c r="D161" s="3"/>
      <c r="E161" s="3"/>
      <c r="J161">
        <v>154</v>
      </c>
      <c r="K161" s="17" t="str">
        <f>IFERROR(INDEX('Wage Data'!C:C,MATCH(Background!J161&amp;Background!$S$3,'Wage Data'!G:G,0)),"")</f>
        <v/>
      </c>
      <c r="L161" s="17" t="str">
        <f>IFERROR(INDEX('Wage Data'!A:A,MATCH(Background!J161&amp;Background!$S$3,'Wage Data'!G:G,0)),"")</f>
        <v/>
      </c>
    </row>
    <row r="162" spans="2:12" x14ac:dyDescent="0.3">
      <c r="B162">
        <v>155</v>
      </c>
      <c r="D162" s="3"/>
      <c r="E162" s="3"/>
      <c r="J162">
        <v>155</v>
      </c>
      <c r="K162" s="17" t="str">
        <f>IFERROR(INDEX('Wage Data'!C:C,MATCH(Background!J162&amp;Background!$S$3,'Wage Data'!G:G,0)),"")</f>
        <v/>
      </c>
      <c r="L162" s="17" t="str">
        <f>IFERROR(INDEX('Wage Data'!A:A,MATCH(Background!J162&amp;Background!$S$3,'Wage Data'!G:G,0)),"")</f>
        <v/>
      </c>
    </row>
    <row r="163" spans="2:12" x14ac:dyDescent="0.3">
      <c r="B163">
        <v>156</v>
      </c>
      <c r="D163" s="3"/>
      <c r="E163" s="3"/>
      <c r="J163">
        <v>156</v>
      </c>
      <c r="K163" s="17" t="str">
        <f>IFERROR(INDEX('Wage Data'!C:C,MATCH(Background!J163&amp;Background!$S$3,'Wage Data'!G:G,0)),"")</f>
        <v/>
      </c>
      <c r="L163" s="17" t="str">
        <f>IFERROR(INDEX('Wage Data'!A:A,MATCH(Background!J163&amp;Background!$S$3,'Wage Data'!G:G,0)),"")</f>
        <v/>
      </c>
    </row>
    <row r="164" spans="2:12" x14ac:dyDescent="0.3">
      <c r="B164">
        <v>157</v>
      </c>
      <c r="D164" s="3"/>
      <c r="E164" s="3"/>
      <c r="J164">
        <v>157</v>
      </c>
      <c r="K164" s="17" t="str">
        <f>IFERROR(INDEX('Wage Data'!C:C,MATCH(Background!J164&amp;Background!$S$3,'Wage Data'!G:G,0)),"")</f>
        <v/>
      </c>
      <c r="L164" s="17" t="str">
        <f>IFERROR(INDEX('Wage Data'!A:A,MATCH(Background!J164&amp;Background!$S$3,'Wage Data'!G:G,0)),"")</f>
        <v/>
      </c>
    </row>
    <row r="165" spans="2:12" x14ac:dyDescent="0.3">
      <c r="B165">
        <v>158</v>
      </c>
      <c r="D165" s="3"/>
      <c r="E165" s="3"/>
      <c r="J165">
        <v>158</v>
      </c>
      <c r="K165" s="17" t="str">
        <f>IFERROR(INDEX('Wage Data'!C:C,MATCH(Background!J165&amp;Background!$S$3,'Wage Data'!G:G,0)),"")</f>
        <v/>
      </c>
      <c r="L165" s="17" t="str">
        <f>IFERROR(INDEX('Wage Data'!A:A,MATCH(Background!J165&amp;Background!$S$3,'Wage Data'!G:G,0)),"")</f>
        <v/>
      </c>
    </row>
    <row r="166" spans="2:12" x14ac:dyDescent="0.3">
      <c r="B166">
        <v>159</v>
      </c>
      <c r="D166" s="3"/>
      <c r="E166" s="3"/>
      <c r="J166">
        <v>159</v>
      </c>
      <c r="K166" s="17" t="str">
        <f>IFERROR(INDEX('Wage Data'!C:C,MATCH(Background!J166&amp;Background!$S$3,'Wage Data'!G:G,0)),"")</f>
        <v/>
      </c>
      <c r="L166" s="17" t="str">
        <f>IFERROR(INDEX('Wage Data'!A:A,MATCH(Background!J166&amp;Background!$S$3,'Wage Data'!G:G,0)),"")</f>
        <v/>
      </c>
    </row>
    <row r="167" spans="2:12" x14ac:dyDescent="0.3">
      <c r="B167">
        <v>160</v>
      </c>
      <c r="D167" s="3"/>
      <c r="E167" s="3"/>
      <c r="J167">
        <v>160</v>
      </c>
      <c r="K167" s="17" t="str">
        <f>IFERROR(INDEX('Wage Data'!C:C,MATCH(Background!J167&amp;Background!$S$3,'Wage Data'!G:G,0)),"")</f>
        <v/>
      </c>
      <c r="L167" s="17" t="str">
        <f>IFERROR(INDEX('Wage Data'!A:A,MATCH(Background!J167&amp;Background!$S$3,'Wage Data'!G:G,0)),"")</f>
        <v/>
      </c>
    </row>
    <row r="168" spans="2:12" x14ac:dyDescent="0.3">
      <c r="B168">
        <v>161</v>
      </c>
      <c r="D168" s="3"/>
      <c r="E168" s="3"/>
      <c r="J168">
        <v>161</v>
      </c>
      <c r="K168" s="17" t="str">
        <f>IFERROR(INDEX('Wage Data'!C:C,MATCH(Background!J168&amp;Background!$S$3,'Wage Data'!G:G,0)),"")</f>
        <v/>
      </c>
      <c r="L168" s="17" t="str">
        <f>IFERROR(INDEX('Wage Data'!A:A,MATCH(Background!J168&amp;Background!$S$3,'Wage Data'!G:G,0)),"")</f>
        <v/>
      </c>
    </row>
    <row r="169" spans="2:12" x14ac:dyDescent="0.3">
      <c r="B169">
        <v>162</v>
      </c>
      <c r="D169" s="3"/>
      <c r="E169" s="3"/>
      <c r="J169">
        <v>162</v>
      </c>
      <c r="K169" s="17" t="str">
        <f>IFERROR(INDEX('Wage Data'!C:C,MATCH(Background!J169&amp;Background!$S$3,'Wage Data'!G:G,0)),"")</f>
        <v/>
      </c>
      <c r="L169" s="17" t="str">
        <f>IFERROR(INDEX('Wage Data'!A:A,MATCH(Background!J169&amp;Background!$S$3,'Wage Data'!G:G,0)),"")</f>
        <v/>
      </c>
    </row>
    <row r="170" spans="2:12" x14ac:dyDescent="0.3">
      <c r="B170">
        <v>163</v>
      </c>
      <c r="D170" s="3"/>
      <c r="E170" s="3"/>
      <c r="J170">
        <v>163</v>
      </c>
      <c r="K170" s="17" t="str">
        <f>IFERROR(INDEX('Wage Data'!C:C,MATCH(Background!J170&amp;Background!$S$3,'Wage Data'!G:G,0)),"")</f>
        <v/>
      </c>
      <c r="L170" s="17" t="str">
        <f>IFERROR(INDEX('Wage Data'!A:A,MATCH(Background!J170&amp;Background!$S$3,'Wage Data'!G:G,0)),"")</f>
        <v/>
      </c>
    </row>
    <row r="171" spans="2:12" x14ac:dyDescent="0.3">
      <c r="B171">
        <v>164</v>
      </c>
      <c r="D171" s="3"/>
      <c r="E171" s="3"/>
      <c r="J171">
        <v>164</v>
      </c>
      <c r="K171" s="17" t="str">
        <f>IFERROR(INDEX('Wage Data'!C:C,MATCH(Background!J171&amp;Background!$S$3,'Wage Data'!G:G,0)),"")</f>
        <v/>
      </c>
      <c r="L171" s="17" t="str">
        <f>IFERROR(INDEX('Wage Data'!A:A,MATCH(Background!J171&amp;Background!$S$3,'Wage Data'!G:G,0)),"")</f>
        <v/>
      </c>
    </row>
    <row r="172" spans="2:12" x14ac:dyDescent="0.3">
      <c r="B172">
        <v>165</v>
      </c>
      <c r="D172" s="3"/>
      <c r="E172" s="3"/>
      <c r="J172">
        <v>165</v>
      </c>
      <c r="K172" s="17" t="str">
        <f>IFERROR(INDEX('Wage Data'!C:C,MATCH(Background!J172&amp;Background!$S$3,'Wage Data'!G:G,0)),"")</f>
        <v/>
      </c>
      <c r="L172" s="17" t="str">
        <f>IFERROR(INDEX('Wage Data'!A:A,MATCH(Background!J172&amp;Background!$S$3,'Wage Data'!G:G,0)),"")</f>
        <v/>
      </c>
    </row>
    <row r="173" spans="2:12" x14ac:dyDescent="0.3">
      <c r="B173">
        <v>166</v>
      </c>
      <c r="D173" s="3"/>
      <c r="E173" s="3"/>
      <c r="J173">
        <v>166</v>
      </c>
      <c r="K173" s="17" t="str">
        <f>IFERROR(INDEX('Wage Data'!C:C,MATCH(Background!J173&amp;Background!$S$3,'Wage Data'!G:G,0)),"")</f>
        <v/>
      </c>
      <c r="L173" s="17" t="str">
        <f>IFERROR(INDEX('Wage Data'!A:A,MATCH(Background!J173&amp;Background!$S$3,'Wage Data'!G:G,0)),"")</f>
        <v/>
      </c>
    </row>
    <row r="174" spans="2:12" x14ac:dyDescent="0.3">
      <c r="B174">
        <v>167</v>
      </c>
      <c r="D174" s="3"/>
      <c r="E174" s="3"/>
      <c r="J174">
        <v>167</v>
      </c>
      <c r="K174" s="17" t="str">
        <f>IFERROR(INDEX('Wage Data'!C:C,MATCH(Background!J174&amp;Background!$S$3,'Wage Data'!G:G,0)),"")</f>
        <v/>
      </c>
      <c r="L174" s="17" t="str">
        <f>IFERROR(INDEX('Wage Data'!A:A,MATCH(Background!J174&amp;Background!$S$3,'Wage Data'!G:G,0)),"")</f>
        <v/>
      </c>
    </row>
    <row r="175" spans="2:12" x14ac:dyDescent="0.3">
      <c r="B175">
        <v>168</v>
      </c>
      <c r="D175" s="3"/>
      <c r="E175" s="3"/>
      <c r="J175">
        <v>168</v>
      </c>
      <c r="K175" s="17" t="str">
        <f>IFERROR(INDEX('Wage Data'!C:C,MATCH(Background!J175&amp;Background!$S$3,'Wage Data'!G:G,0)),"")</f>
        <v/>
      </c>
      <c r="L175" s="17" t="str">
        <f>IFERROR(INDEX('Wage Data'!A:A,MATCH(Background!J175&amp;Background!$S$3,'Wage Data'!G:G,0)),"")</f>
        <v/>
      </c>
    </row>
    <row r="176" spans="2:12" x14ac:dyDescent="0.3">
      <c r="B176">
        <v>169</v>
      </c>
      <c r="D176" s="3"/>
      <c r="E176" s="3"/>
      <c r="J176">
        <v>169</v>
      </c>
      <c r="K176" s="17" t="str">
        <f>IFERROR(INDEX('Wage Data'!C:C,MATCH(Background!J176&amp;Background!$S$3,'Wage Data'!G:G,0)),"")</f>
        <v/>
      </c>
      <c r="L176" s="17" t="str">
        <f>IFERROR(INDEX('Wage Data'!A:A,MATCH(Background!J176&amp;Background!$S$3,'Wage Data'!G:G,0)),"")</f>
        <v/>
      </c>
    </row>
    <row r="177" spans="2:12" x14ac:dyDescent="0.3">
      <c r="B177">
        <v>170</v>
      </c>
      <c r="D177" s="3"/>
      <c r="E177" s="3"/>
      <c r="J177">
        <v>170</v>
      </c>
      <c r="K177" s="17" t="str">
        <f>IFERROR(INDEX('Wage Data'!C:C,MATCH(Background!J177&amp;Background!$S$3,'Wage Data'!G:G,0)),"")</f>
        <v/>
      </c>
      <c r="L177" s="17" t="str">
        <f>IFERROR(INDEX('Wage Data'!A:A,MATCH(Background!J177&amp;Background!$S$3,'Wage Data'!G:G,0)),"")</f>
        <v/>
      </c>
    </row>
    <row r="178" spans="2:12" x14ac:dyDescent="0.3">
      <c r="B178">
        <v>171</v>
      </c>
      <c r="D178" s="3"/>
      <c r="E178" s="3"/>
      <c r="J178">
        <v>171</v>
      </c>
      <c r="K178" s="17" t="str">
        <f>IFERROR(INDEX('Wage Data'!C:C,MATCH(Background!J178&amp;Background!$S$3,'Wage Data'!G:G,0)),"")</f>
        <v/>
      </c>
      <c r="L178" s="17" t="str">
        <f>IFERROR(INDEX('Wage Data'!A:A,MATCH(Background!J178&amp;Background!$S$3,'Wage Data'!G:G,0)),"")</f>
        <v/>
      </c>
    </row>
    <row r="179" spans="2:12" x14ac:dyDescent="0.3">
      <c r="B179">
        <v>172</v>
      </c>
      <c r="D179" s="3"/>
      <c r="E179" s="3"/>
      <c r="J179">
        <v>172</v>
      </c>
      <c r="K179" s="17" t="str">
        <f>IFERROR(INDEX('Wage Data'!C:C,MATCH(Background!J179&amp;Background!$S$3,'Wage Data'!G:G,0)),"")</f>
        <v/>
      </c>
      <c r="L179" s="17" t="str">
        <f>IFERROR(INDEX('Wage Data'!A:A,MATCH(Background!J179&amp;Background!$S$3,'Wage Data'!G:G,0)),"")</f>
        <v/>
      </c>
    </row>
    <row r="180" spans="2:12" x14ac:dyDescent="0.3">
      <c r="B180">
        <v>173</v>
      </c>
      <c r="D180" s="3"/>
      <c r="E180" s="3"/>
      <c r="J180">
        <v>173</v>
      </c>
      <c r="K180" s="17" t="str">
        <f>IFERROR(INDEX('Wage Data'!C:C,MATCH(Background!J180&amp;Background!$S$3,'Wage Data'!G:G,0)),"")</f>
        <v/>
      </c>
      <c r="L180" s="17" t="str">
        <f>IFERROR(INDEX('Wage Data'!A:A,MATCH(Background!J180&amp;Background!$S$3,'Wage Data'!G:G,0)),"")</f>
        <v/>
      </c>
    </row>
    <row r="181" spans="2:12" x14ac:dyDescent="0.3">
      <c r="B181">
        <v>174</v>
      </c>
      <c r="D181" s="3"/>
      <c r="E181" s="3"/>
      <c r="J181">
        <v>174</v>
      </c>
      <c r="K181" s="17" t="str">
        <f>IFERROR(INDEX('Wage Data'!C:C,MATCH(Background!J181&amp;Background!$S$3,'Wage Data'!G:G,0)),"")</f>
        <v/>
      </c>
      <c r="L181" s="17" t="str">
        <f>IFERROR(INDEX('Wage Data'!A:A,MATCH(Background!J181&amp;Background!$S$3,'Wage Data'!G:G,0)),"")</f>
        <v/>
      </c>
    </row>
    <row r="182" spans="2:12" x14ac:dyDescent="0.3">
      <c r="B182">
        <v>175</v>
      </c>
      <c r="D182" s="3"/>
      <c r="E182" s="3"/>
      <c r="J182">
        <v>175</v>
      </c>
      <c r="K182" s="17" t="str">
        <f>IFERROR(INDEX('Wage Data'!C:C,MATCH(Background!J182&amp;Background!$S$3,'Wage Data'!G:G,0)),"")</f>
        <v/>
      </c>
      <c r="L182" s="17" t="str">
        <f>IFERROR(INDEX('Wage Data'!A:A,MATCH(Background!J182&amp;Background!$S$3,'Wage Data'!G:G,0)),"")</f>
        <v/>
      </c>
    </row>
    <row r="183" spans="2:12" x14ac:dyDescent="0.3">
      <c r="B183">
        <v>176</v>
      </c>
      <c r="D183" s="3"/>
      <c r="E183" s="3"/>
      <c r="J183">
        <v>176</v>
      </c>
      <c r="K183" s="17" t="str">
        <f>IFERROR(INDEX('Wage Data'!C:C,MATCH(Background!J183&amp;Background!$S$3,'Wage Data'!G:G,0)),"")</f>
        <v/>
      </c>
      <c r="L183" s="17" t="str">
        <f>IFERROR(INDEX('Wage Data'!A:A,MATCH(Background!J183&amp;Background!$S$3,'Wage Data'!G:G,0)),"")</f>
        <v/>
      </c>
    </row>
    <row r="184" spans="2:12" x14ac:dyDescent="0.3">
      <c r="B184">
        <v>177</v>
      </c>
      <c r="D184" s="3"/>
      <c r="E184" s="3"/>
      <c r="J184">
        <v>177</v>
      </c>
      <c r="K184" s="17" t="str">
        <f>IFERROR(INDEX('Wage Data'!C:C,MATCH(Background!J184&amp;Background!$S$3,'Wage Data'!G:G,0)),"")</f>
        <v/>
      </c>
      <c r="L184" s="17" t="str">
        <f>IFERROR(INDEX('Wage Data'!A:A,MATCH(Background!J184&amp;Background!$S$3,'Wage Data'!G:G,0)),"")</f>
        <v/>
      </c>
    </row>
    <row r="185" spans="2:12" x14ac:dyDescent="0.3">
      <c r="B185">
        <v>178</v>
      </c>
      <c r="D185" s="3"/>
      <c r="E185" s="3"/>
      <c r="J185">
        <v>178</v>
      </c>
      <c r="K185" s="17" t="str">
        <f>IFERROR(INDEX('Wage Data'!C:C,MATCH(Background!J185&amp;Background!$S$3,'Wage Data'!G:G,0)),"")</f>
        <v/>
      </c>
      <c r="L185" s="17" t="str">
        <f>IFERROR(INDEX('Wage Data'!A:A,MATCH(Background!J185&amp;Background!$S$3,'Wage Data'!G:G,0)),"")</f>
        <v/>
      </c>
    </row>
    <row r="186" spans="2:12" x14ac:dyDescent="0.3">
      <c r="B186">
        <v>179</v>
      </c>
      <c r="D186" s="3"/>
      <c r="E186" s="3"/>
      <c r="J186">
        <v>179</v>
      </c>
      <c r="K186" s="17" t="str">
        <f>IFERROR(INDEX('Wage Data'!C:C,MATCH(Background!J186&amp;Background!$S$3,'Wage Data'!G:G,0)),"")</f>
        <v/>
      </c>
      <c r="L186" s="17" t="str">
        <f>IFERROR(INDEX('Wage Data'!A:A,MATCH(Background!J186&amp;Background!$S$3,'Wage Data'!G:G,0)),"")</f>
        <v/>
      </c>
    </row>
    <row r="187" spans="2:12" x14ac:dyDescent="0.3">
      <c r="B187">
        <v>180</v>
      </c>
      <c r="D187" s="3"/>
      <c r="E187" s="3"/>
      <c r="J187">
        <v>180</v>
      </c>
      <c r="K187" s="17" t="str">
        <f>IFERROR(INDEX('Wage Data'!C:C,MATCH(Background!J187&amp;Background!$S$3,'Wage Data'!G:G,0)),"")</f>
        <v/>
      </c>
      <c r="L187" s="17" t="str">
        <f>IFERROR(INDEX('Wage Data'!A:A,MATCH(Background!J187&amp;Background!$S$3,'Wage Data'!G:G,0)),"")</f>
        <v/>
      </c>
    </row>
    <row r="188" spans="2:12" x14ac:dyDescent="0.3">
      <c r="B188">
        <v>181</v>
      </c>
      <c r="D188" s="3"/>
      <c r="E188" s="3"/>
      <c r="J188">
        <v>181</v>
      </c>
      <c r="K188" s="17" t="str">
        <f>IFERROR(INDEX('Wage Data'!C:C,MATCH(Background!J188&amp;Background!$S$3,'Wage Data'!G:G,0)),"")</f>
        <v/>
      </c>
      <c r="L188" s="17" t="str">
        <f>IFERROR(INDEX('Wage Data'!A:A,MATCH(Background!J188&amp;Background!$S$3,'Wage Data'!G:G,0)),"")</f>
        <v/>
      </c>
    </row>
    <row r="189" spans="2:12" x14ac:dyDescent="0.3">
      <c r="B189">
        <v>182</v>
      </c>
      <c r="D189" s="3"/>
      <c r="E189" s="3"/>
      <c r="J189">
        <v>182</v>
      </c>
      <c r="K189" s="17" t="str">
        <f>IFERROR(INDEX('Wage Data'!C:C,MATCH(Background!J189&amp;Background!$S$3,'Wage Data'!G:G,0)),"")</f>
        <v/>
      </c>
      <c r="L189" s="17" t="str">
        <f>IFERROR(INDEX('Wage Data'!A:A,MATCH(Background!J189&amp;Background!$S$3,'Wage Data'!G:G,0)),"")</f>
        <v/>
      </c>
    </row>
    <row r="190" spans="2:12" x14ac:dyDescent="0.3">
      <c r="B190">
        <v>183</v>
      </c>
      <c r="D190" s="3"/>
      <c r="E190" s="3"/>
      <c r="J190">
        <v>183</v>
      </c>
      <c r="K190" s="17" t="str">
        <f>IFERROR(INDEX('Wage Data'!C:C,MATCH(Background!J190&amp;Background!$S$3,'Wage Data'!G:G,0)),"")</f>
        <v/>
      </c>
      <c r="L190" s="17" t="str">
        <f>IFERROR(INDEX('Wage Data'!A:A,MATCH(Background!J190&amp;Background!$S$3,'Wage Data'!G:G,0)),"")</f>
        <v/>
      </c>
    </row>
    <row r="191" spans="2:12" x14ac:dyDescent="0.3">
      <c r="B191">
        <v>184</v>
      </c>
      <c r="D191" s="3"/>
      <c r="E191" s="3"/>
      <c r="J191">
        <v>184</v>
      </c>
      <c r="K191" s="17" t="str">
        <f>IFERROR(INDEX('Wage Data'!C:C,MATCH(Background!J191&amp;Background!$S$3,'Wage Data'!G:G,0)),"")</f>
        <v/>
      </c>
      <c r="L191" s="17" t="str">
        <f>IFERROR(INDEX('Wage Data'!A:A,MATCH(Background!J191&amp;Background!$S$3,'Wage Data'!G:G,0)),"")</f>
        <v/>
      </c>
    </row>
    <row r="192" spans="2:12" x14ac:dyDescent="0.3">
      <c r="B192">
        <v>185</v>
      </c>
      <c r="D192" s="3"/>
      <c r="E192" s="3"/>
      <c r="J192">
        <v>185</v>
      </c>
      <c r="K192" s="17" t="str">
        <f>IFERROR(INDEX('Wage Data'!C:C,MATCH(Background!J192&amp;Background!$S$3,'Wage Data'!G:G,0)),"")</f>
        <v/>
      </c>
      <c r="L192" s="17" t="str">
        <f>IFERROR(INDEX('Wage Data'!A:A,MATCH(Background!J192&amp;Background!$S$3,'Wage Data'!G:G,0)),"")</f>
        <v/>
      </c>
    </row>
    <row r="193" spans="2:12" x14ac:dyDescent="0.3">
      <c r="B193">
        <v>186</v>
      </c>
      <c r="D193" s="3"/>
      <c r="E193" s="3"/>
      <c r="J193">
        <v>186</v>
      </c>
      <c r="K193" s="17" t="str">
        <f>IFERROR(INDEX('Wage Data'!C:C,MATCH(Background!J193&amp;Background!$S$3,'Wage Data'!G:G,0)),"")</f>
        <v/>
      </c>
      <c r="L193" s="17" t="str">
        <f>IFERROR(INDEX('Wage Data'!A:A,MATCH(Background!J193&amp;Background!$S$3,'Wage Data'!G:G,0)),"")</f>
        <v/>
      </c>
    </row>
    <row r="194" spans="2:12" x14ac:dyDescent="0.3">
      <c r="B194">
        <v>187</v>
      </c>
      <c r="D194" s="3"/>
      <c r="E194" s="3"/>
      <c r="J194">
        <v>187</v>
      </c>
      <c r="K194" s="17" t="str">
        <f>IFERROR(INDEX('Wage Data'!C:C,MATCH(Background!J194&amp;Background!$S$3,'Wage Data'!G:G,0)),"")</f>
        <v/>
      </c>
      <c r="L194" s="17" t="str">
        <f>IFERROR(INDEX('Wage Data'!A:A,MATCH(Background!J194&amp;Background!$S$3,'Wage Data'!G:G,0)),"")</f>
        <v/>
      </c>
    </row>
    <row r="195" spans="2:12" x14ac:dyDescent="0.3">
      <c r="B195">
        <v>188</v>
      </c>
      <c r="D195" s="3"/>
      <c r="E195" s="3"/>
      <c r="J195">
        <v>188</v>
      </c>
      <c r="K195" s="17" t="str">
        <f>IFERROR(INDEX('Wage Data'!C:C,MATCH(Background!J195&amp;Background!$S$3,'Wage Data'!G:G,0)),"")</f>
        <v/>
      </c>
      <c r="L195" s="17" t="str">
        <f>IFERROR(INDEX('Wage Data'!A:A,MATCH(Background!J195&amp;Background!$S$3,'Wage Data'!G:G,0)),"")</f>
        <v/>
      </c>
    </row>
    <row r="196" spans="2:12" x14ac:dyDescent="0.3">
      <c r="B196">
        <v>189</v>
      </c>
      <c r="D196" s="3"/>
      <c r="E196" s="3"/>
      <c r="J196">
        <v>189</v>
      </c>
      <c r="K196" s="17" t="str">
        <f>IFERROR(INDEX('Wage Data'!C:C,MATCH(Background!J196&amp;Background!$S$3,'Wage Data'!G:G,0)),"")</f>
        <v/>
      </c>
      <c r="L196" s="17" t="str">
        <f>IFERROR(INDEX('Wage Data'!A:A,MATCH(Background!J196&amp;Background!$S$3,'Wage Data'!G:G,0)),"")</f>
        <v/>
      </c>
    </row>
    <row r="197" spans="2:12" x14ac:dyDescent="0.3">
      <c r="B197">
        <v>190</v>
      </c>
      <c r="D197" s="3"/>
      <c r="E197" s="3"/>
      <c r="J197">
        <v>190</v>
      </c>
      <c r="K197" s="17" t="str">
        <f>IFERROR(INDEX('Wage Data'!C:C,MATCH(Background!J197&amp;Background!$S$3,'Wage Data'!G:G,0)),"")</f>
        <v/>
      </c>
      <c r="L197" s="17" t="str">
        <f>IFERROR(INDEX('Wage Data'!A:A,MATCH(Background!J197&amp;Background!$S$3,'Wage Data'!G:G,0)),"")</f>
        <v/>
      </c>
    </row>
    <row r="198" spans="2:12" x14ac:dyDescent="0.3">
      <c r="B198">
        <v>191</v>
      </c>
      <c r="D198" s="3"/>
      <c r="E198" s="3"/>
      <c r="J198">
        <v>191</v>
      </c>
      <c r="K198" s="17" t="str">
        <f>IFERROR(INDEX('Wage Data'!C:C,MATCH(Background!J198&amp;Background!$S$3,'Wage Data'!G:G,0)),"")</f>
        <v/>
      </c>
      <c r="L198" s="17" t="str">
        <f>IFERROR(INDEX('Wage Data'!A:A,MATCH(Background!J198&amp;Background!$S$3,'Wage Data'!G:G,0)),"")</f>
        <v/>
      </c>
    </row>
    <row r="199" spans="2:12" x14ac:dyDescent="0.3">
      <c r="B199">
        <v>192</v>
      </c>
      <c r="D199" s="3"/>
      <c r="E199" s="3"/>
      <c r="J199">
        <v>192</v>
      </c>
      <c r="K199" s="17" t="str">
        <f>IFERROR(INDEX('Wage Data'!C:C,MATCH(Background!J199&amp;Background!$S$3,'Wage Data'!G:G,0)),"")</f>
        <v/>
      </c>
      <c r="L199" s="17" t="str">
        <f>IFERROR(INDEX('Wage Data'!A:A,MATCH(Background!J199&amp;Background!$S$3,'Wage Data'!G:G,0)),"")</f>
        <v/>
      </c>
    </row>
    <row r="200" spans="2:12" x14ac:dyDescent="0.3">
      <c r="B200">
        <v>193</v>
      </c>
      <c r="D200" s="3"/>
      <c r="E200" s="3"/>
      <c r="J200">
        <v>193</v>
      </c>
      <c r="K200" s="17" t="str">
        <f>IFERROR(INDEX('Wage Data'!C:C,MATCH(Background!J200&amp;Background!$S$3,'Wage Data'!G:G,0)),"")</f>
        <v/>
      </c>
      <c r="L200" s="17" t="str">
        <f>IFERROR(INDEX('Wage Data'!A:A,MATCH(Background!J200&amp;Background!$S$3,'Wage Data'!G:G,0)),"")</f>
        <v/>
      </c>
    </row>
    <row r="201" spans="2:12" x14ac:dyDescent="0.3">
      <c r="B201">
        <v>194</v>
      </c>
      <c r="D201" s="3"/>
      <c r="E201" s="3"/>
      <c r="J201">
        <v>194</v>
      </c>
      <c r="K201" s="17" t="str">
        <f>IFERROR(INDEX('Wage Data'!C:C,MATCH(Background!J201&amp;Background!$S$3,'Wage Data'!G:G,0)),"")</f>
        <v/>
      </c>
      <c r="L201" s="17" t="str">
        <f>IFERROR(INDEX('Wage Data'!A:A,MATCH(Background!J201&amp;Background!$S$3,'Wage Data'!G:G,0)),"")</f>
        <v/>
      </c>
    </row>
    <row r="202" spans="2:12" x14ac:dyDescent="0.3">
      <c r="B202">
        <v>195</v>
      </c>
      <c r="D202" s="3"/>
      <c r="E202" s="3"/>
      <c r="J202">
        <v>195</v>
      </c>
      <c r="K202" s="17" t="str">
        <f>IFERROR(INDEX('Wage Data'!C:C,MATCH(Background!J202&amp;Background!$S$3,'Wage Data'!G:G,0)),"")</f>
        <v/>
      </c>
      <c r="L202" s="17" t="str">
        <f>IFERROR(INDEX('Wage Data'!A:A,MATCH(Background!J202&amp;Background!$S$3,'Wage Data'!G:G,0)),"")</f>
        <v/>
      </c>
    </row>
    <row r="203" spans="2:12" x14ac:dyDescent="0.3">
      <c r="B203">
        <v>196</v>
      </c>
      <c r="D203" s="3"/>
      <c r="E203" s="3"/>
      <c r="J203">
        <v>196</v>
      </c>
      <c r="K203" s="17" t="str">
        <f>IFERROR(INDEX('Wage Data'!C:C,MATCH(Background!J203&amp;Background!$S$3,'Wage Data'!G:G,0)),"")</f>
        <v/>
      </c>
      <c r="L203" s="17" t="str">
        <f>IFERROR(INDEX('Wage Data'!A:A,MATCH(Background!J203&amp;Background!$S$3,'Wage Data'!G:G,0)),"")</f>
        <v/>
      </c>
    </row>
    <row r="204" spans="2:12" x14ac:dyDescent="0.3">
      <c r="B204">
        <v>197</v>
      </c>
      <c r="D204" s="3"/>
      <c r="E204" s="3"/>
      <c r="J204">
        <v>197</v>
      </c>
      <c r="K204" s="17" t="str">
        <f>IFERROR(INDEX('Wage Data'!C:C,MATCH(Background!J204&amp;Background!$S$3,'Wage Data'!G:G,0)),"")</f>
        <v/>
      </c>
      <c r="L204" s="17" t="str">
        <f>IFERROR(INDEX('Wage Data'!A:A,MATCH(Background!J204&amp;Background!$S$3,'Wage Data'!G:G,0)),"")</f>
        <v/>
      </c>
    </row>
    <row r="205" spans="2:12" x14ac:dyDescent="0.3">
      <c r="B205">
        <v>198</v>
      </c>
      <c r="D205" s="3"/>
      <c r="E205" s="3"/>
      <c r="J205">
        <v>198</v>
      </c>
      <c r="K205" s="17" t="str">
        <f>IFERROR(INDEX('Wage Data'!C:C,MATCH(Background!J205&amp;Background!$S$3,'Wage Data'!G:G,0)),"")</f>
        <v/>
      </c>
      <c r="L205" s="17" t="str">
        <f>IFERROR(INDEX('Wage Data'!A:A,MATCH(Background!J205&amp;Background!$S$3,'Wage Data'!G:G,0)),"")</f>
        <v/>
      </c>
    </row>
    <row r="206" spans="2:12" x14ac:dyDescent="0.3">
      <c r="B206">
        <v>199</v>
      </c>
      <c r="D206" s="3"/>
      <c r="E206" s="3"/>
      <c r="J206">
        <v>199</v>
      </c>
      <c r="K206" s="17" t="str">
        <f>IFERROR(INDEX('Wage Data'!C:C,MATCH(Background!J206&amp;Background!$S$3,'Wage Data'!G:G,0)),"")</f>
        <v/>
      </c>
      <c r="L206" s="17" t="str">
        <f>IFERROR(INDEX('Wage Data'!A:A,MATCH(Background!J206&amp;Background!$S$3,'Wage Data'!G:G,0)),"")</f>
        <v/>
      </c>
    </row>
    <row r="207" spans="2:12" x14ac:dyDescent="0.3">
      <c r="B207">
        <v>200</v>
      </c>
      <c r="D207" s="3"/>
      <c r="E207" s="3"/>
      <c r="J207">
        <v>200</v>
      </c>
      <c r="K207" s="17" t="str">
        <f>IFERROR(INDEX('Wage Data'!C:C,MATCH(Background!J207&amp;Background!$S$3,'Wage Data'!G:G,0)),"")</f>
        <v/>
      </c>
      <c r="L207" s="17" t="str">
        <f>IFERROR(INDEX('Wage Data'!A:A,MATCH(Background!J207&amp;Background!$S$3,'Wage Data'!G:G,0)),"")</f>
        <v/>
      </c>
    </row>
    <row r="208" spans="2:12" x14ac:dyDescent="0.3">
      <c r="B208">
        <v>201</v>
      </c>
      <c r="J208">
        <v>201</v>
      </c>
      <c r="K208" s="17" t="str">
        <f>IFERROR(INDEX('Wage Data'!C:C,MATCH(Background!J208&amp;Background!$S$3,'Wage Data'!G:G,0)),"")</f>
        <v/>
      </c>
      <c r="L208" s="17" t="str">
        <f>IFERROR(INDEX('Wage Data'!A:A,MATCH(Background!J208&amp;Background!$S$3,'Wage Data'!G:G,0)),"")</f>
        <v/>
      </c>
    </row>
    <row r="209" spans="2:12" x14ac:dyDescent="0.3">
      <c r="B209">
        <v>202</v>
      </c>
      <c r="J209">
        <v>202</v>
      </c>
      <c r="K209" s="17" t="str">
        <f>IFERROR(INDEX('Wage Data'!C:C,MATCH(Background!J209&amp;Background!$S$3,'Wage Data'!G:G,0)),"")</f>
        <v/>
      </c>
      <c r="L209" s="17" t="str">
        <f>IFERROR(INDEX('Wage Data'!A:A,MATCH(Background!J209&amp;Background!$S$3,'Wage Data'!G:G,0)),"")</f>
        <v/>
      </c>
    </row>
    <row r="210" spans="2:12" x14ac:dyDescent="0.3">
      <c r="B210">
        <v>203</v>
      </c>
      <c r="J210">
        <v>203</v>
      </c>
      <c r="K210" s="17" t="str">
        <f>IFERROR(INDEX('Wage Data'!C:C,MATCH(Background!J210&amp;Background!$S$3,'Wage Data'!G:G,0)),"")</f>
        <v/>
      </c>
      <c r="L210" s="17" t="str">
        <f>IFERROR(INDEX('Wage Data'!A:A,MATCH(Background!J210&amp;Background!$S$3,'Wage Data'!G:G,0)),"")</f>
        <v/>
      </c>
    </row>
    <row r="211" spans="2:12" x14ac:dyDescent="0.3">
      <c r="B211">
        <v>204</v>
      </c>
      <c r="J211">
        <v>204</v>
      </c>
      <c r="K211" s="17" t="str">
        <f>IFERROR(INDEX('Wage Data'!C:C,MATCH(Background!J211&amp;Background!$S$3,'Wage Data'!G:G,0)),"")</f>
        <v/>
      </c>
      <c r="L211" s="17" t="str">
        <f>IFERROR(INDEX('Wage Data'!A:A,MATCH(Background!J211&amp;Background!$S$3,'Wage Data'!G:G,0)),"")</f>
        <v/>
      </c>
    </row>
    <row r="212" spans="2:12" x14ac:dyDescent="0.3">
      <c r="B212">
        <v>205</v>
      </c>
      <c r="J212">
        <v>205</v>
      </c>
      <c r="K212" s="17" t="str">
        <f>IFERROR(INDEX('Wage Data'!C:C,MATCH(Background!J212&amp;Background!$S$3,'Wage Data'!G:G,0)),"")</f>
        <v/>
      </c>
      <c r="L212" s="17" t="str">
        <f>IFERROR(INDEX('Wage Data'!A:A,MATCH(Background!J212&amp;Background!$S$3,'Wage Data'!G:G,0)),"")</f>
        <v/>
      </c>
    </row>
    <row r="213" spans="2:12" x14ac:dyDescent="0.3">
      <c r="B213">
        <v>206</v>
      </c>
      <c r="J213">
        <v>206</v>
      </c>
      <c r="K213" s="17" t="str">
        <f>IFERROR(INDEX('Wage Data'!C:C,MATCH(Background!J213&amp;Background!$S$3,'Wage Data'!G:G,0)),"")</f>
        <v/>
      </c>
      <c r="L213" s="17" t="str">
        <f>IFERROR(INDEX('Wage Data'!A:A,MATCH(Background!J213&amp;Background!$S$3,'Wage Data'!G:G,0)),"")</f>
        <v/>
      </c>
    </row>
    <row r="214" spans="2:12" x14ac:dyDescent="0.3">
      <c r="B214">
        <v>207</v>
      </c>
      <c r="J214">
        <v>207</v>
      </c>
      <c r="K214" s="17" t="str">
        <f>IFERROR(INDEX('Wage Data'!C:C,MATCH(Background!J214&amp;Background!$S$3,'Wage Data'!G:G,0)),"")</f>
        <v/>
      </c>
      <c r="L214" s="17" t="str">
        <f>IFERROR(INDEX('Wage Data'!A:A,MATCH(Background!J214&amp;Background!$S$3,'Wage Data'!G:G,0)),"")</f>
        <v/>
      </c>
    </row>
    <row r="215" spans="2:12" x14ac:dyDescent="0.3">
      <c r="B215">
        <v>208</v>
      </c>
      <c r="J215">
        <v>208</v>
      </c>
      <c r="K215" s="17" t="str">
        <f>IFERROR(INDEX('Wage Data'!C:C,MATCH(Background!J215&amp;Background!$S$3,'Wage Data'!G:G,0)),"")</f>
        <v/>
      </c>
      <c r="L215" s="17" t="str">
        <f>IFERROR(INDEX('Wage Data'!A:A,MATCH(Background!J215&amp;Background!$S$3,'Wage Data'!G:G,0)),"")</f>
        <v/>
      </c>
    </row>
    <row r="216" spans="2:12" x14ac:dyDescent="0.3">
      <c r="B216">
        <v>209</v>
      </c>
      <c r="J216">
        <v>209</v>
      </c>
      <c r="K216" s="17" t="str">
        <f>IFERROR(INDEX('Wage Data'!C:C,MATCH(Background!J216&amp;Background!$S$3,'Wage Data'!G:G,0)),"")</f>
        <v/>
      </c>
      <c r="L216" s="17" t="str">
        <f>IFERROR(INDEX('Wage Data'!A:A,MATCH(Background!J216&amp;Background!$S$3,'Wage Data'!G:G,0)),"")</f>
        <v/>
      </c>
    </row>
    <row r="217" spans="2:12" x14ac:dyDescent="0.3">
      <c r="B217">
        <v>210</v>
      </c>
      <c r="J217">
        <v>210</v>
      </c>
      <c r="K217" s="17" t="str">
        <f>IFERROR(INDEX('Wage Data'!C:C,MATCH(Background!J217&amp;Background!$S$3,'Wage Data'!G:G,0)),"")</f>
        <v/>
      </c>
      <c r="L217" s="17" t="str">
        <f>IFERROR(INDEX('Wage Data'!A:A,MATCH(Background!J217&amp;Background!$S$3,'Wage Data'!G:G,0)),"")</f>
        <v/>
      </c>
    </row>
    <row r="218" spans="2:12" x14ac:dyDescent="0.3">
      <c r="B218">
        <v>211</v>
      </c>
      <c r="J218">
        <v>211</v>
      </c>
      <c r="K218" s="17" t="str">
        <f>IFERROR(INDEX('Wage Data'!C:C,MATCH(Background!J218&amp;Background!$S$3,'Wage Data'!G:G,0)),"")</f>
        <v/>
      </c>
      <c r="L218" s="17" t="str">
        <f>IFERROR(INDEX('Wage Data'!A:A,MATCH(Background!J218&amp;Background!$S$3,'Wage Data'!G:G,0)),"")</f>
        <v/>
      </c>
    </row>
    <row r="219" spans="2:12" x14ac:dyDescent="0.3">
      <c r="B219">
        <v>212</v>
      </c>
      <c r="J219">
        <v>212</v>
      </c>
      <c r="K219" s="17" t="str">
        <f>IFERROR(INDEX('Wage Data'!C:C,MATCH(Background!J219&amp;Background!$S$3,'Wage Data'!G:G,0)),"")</f>
        <v/>
      </c>
      <c r="L219" s="17" t="str">
        <f>IFERROR(INDEX('Wage Data'!A:A,MATCH(Background!J219&amp;Background!$S$3,'Wage Data'!G:G,0)),"")</f>
        <v/>
      </c>
    </row>
    <row r="220" spans="2:12" x14ac:dyDescent="0.3">
      <c r="B220">
        <v>213</v>
      </c>
      <c r="J220">
        <v>213</v>
      </c>
      <c r="K220" s="17" t="str">
        <f>IFERROR(INDEX('Wage Data'!C:C,MATCH(Background!J220&amp;Background!$S$3,'Wage Data'!G:G,0)),"")</f>
        <v/>
      </c>
      <c r="L220" s="17" t="str">
        <f>IFERROR(INDEX('Wage Data'!A:A,MATCH(Background!J220&amp;Background!$S$3,'Wage Data'!G:G,0)),"")</f>
        <v/>
      </c>
    </row>
    <row r="221" spans="2:12" x14ac:dyDescent="0.3">
      <c r="B221">
        <v>214</v>
      </c>
      <c r="J221">
        <v>214</v>
      </c>
      <c r="K221" s="17" t="str">
        <f>IFERROR(INDEX('Wage Data'!C:C,MATCH(Background!J221&amp;Background!$S$3,'Wage Data'!G:G,0)),"")</f>
        <v/>
      </c>
      <c r="L221" s="17" t="str">
        <f>IFERROR(INDEX('Wage Data'!A:A,MATCH(Background!J221&amp;Background!$S$3,'Wage Data'!G:G,0)),"")</f>
        <v/>
      </c>
    </row>
    <row r="222" spans="2:12" x14ac:dyDescent="0.3">
      <c r="B222">
        <v>215</v>
      </c>
      <c r="J222">
        <v>215</v>
      </c>
      <c r="K222" s="17" t="str">
        <f>IFERROR(INDEX('Wage Data'!C:C,MATCH(Background!J222&amp;Background!$S$3,'Wage Data'!G:G,0)),"")</f>
        <v/>
      </c>
      <c r="L222" s="17" t="str">
        <f>IFERROR(INDEX('Wage Data'!A:A,MATCH(Background!J222&amp;Background!$S$3,'Wage Data'!G:G,0)),"")</f>
        <v/>
      </c>
    </row>
    <row r="223" spans="2:12" x14ac:dyDescent="0.3">
      <c r="B223">
        <v>216</v>
      </c>
      <c r="J223">
        <v>216</v>
      </c>
      <c r="K223" s="17" t="str">
        <f>IFERROR(INDEX('Wage Data'!C:C,MATCH(Background!J223&amp;Background!$S$3,'Wage Data'!G:G,0)),"")</f>
        <v/>
      </c>
      <c r="L223" s="17" t="str">
        <f>IFERROR(INDEX('Wage Data'!A:A,MATCH(Background!J223&amp;Background!$S$3,'Wage Data'!G:G,0)),"")</f>
        <v/>
      </c>
    </row>
    <row r="224" spans="2:12" x14ac:dyDescent="0.3">
      <c r="B224">
        <v>217</v>
      </c>
      <c r="J224">
        <v>217</v>
      </c>
      <c r="K224" s="17" t="str">
        <f>IFERROR(INDEX('Wage Data'!C:C,MATCH(Background!J224&amp;Background!$S$3,'Wage Data'!G:G,0)),"")</f>
        <v/>
      </c>
      <c r="L224" s="17" t="str">
        <f>IFERROR(INDEX('Wage Data'!A:A,MATCH(Background!J224&amp;Background!$S$3,'Wage Data'!G:G,0)),"")</f>
        <v/>
      </c>
    </row>
    <row r="225" spans="2:12" x14ac:dyDescent="0.3">
      <c r="B225">
        <v>218</v>
      </c>
      <c r="J225">
        <v>218</v>
      </c>
      <c r="K225" s="17" t="str">
        <f>IFERROR(INDEX('Wage Data'!C:C,MATCH(Background!J225&amp;Background!$S$3,'Wage Data'!G:G,0)),"")</f>
        <v/>
      </c>
      <c r="L225" s="17" t="str">
        <f>IFERROR(INDEX('Wage Data'!A:A,MATCH(Background!J225&amp;Background!$S$3,'Wage Data'!G:G,0)),"")</f>
        <v/>
      </c>
    </row>
    <row r="226" spans="2:12" x14ac:dyDescent="0.3">
      <c r="B226">
        <v>219</v>
      </c>
      <c r="J226">
        <v>219</v>
      </c>
      <c r="K226" s="17" t="str">
        <f>IFERROR(INDEX('Wage Data'!C:C,MATCH(Background!J226&amp;Background!$S$3,'Wage Data'!G:G,0)),"")</f>
        <v/>
      </c>
      <c r="L226" s="17" t="str">
        <f>IFERROR(INDEX('Wage Data'!A:A,MATCH(Background!J226&amp;Background!$S$3,'Wage Data'!G:G,0)),"")</f>
        <v/>
      </c>
    </row>
    <row r="227" spans="2:12" x14ac:dyDescent="0.3">
      <c r="B227">
        <v>220</v>
      </c>
      <c r="J227">
        <v>220</v>
      </c>
      <c r="K227" s="17" t="str">
        <f>IFERROR(INDEX('Wage Data'!C:C,MATCH(Background!J227&amp;Background!$S$3,'Wage Data'!G:G,0)),"")</f>
        <v/>
      </c>
      <c r="L227" s="17" t="str">
        <f>IFERROR(INDEX('Wage Data'!A:A,MATCH(Background!J227&amp;Background!$S$3,'Wage Data'!G:G,0)),"")</f>
        <v/>
      </c>
    </row>
    <row r="228" spans="2:12" x14ac:dyDescent="0.3">
      <c r="B228">
        <v>221</v>
      </c>
      <c r="J228">
        <v>221</v>
      </c>
      <c r="K228" s="17" t="str">
        <f>IFERROR(INDEX('Wage Data'!C:C,MATCH(Background!J228&amp;Background!$S$3,'Wage Data'!G:G,0)),"")</f>
        <v/>
      </c>
      <c r="L228" s="17" t="str">
        <f>IFERROR(INDEX('Wage Data'!A:A,MATCH(Background!J228&amp;Background!$S$3,'Wage Data'!G:G,0)),"")</f>
        <v/>
      </c>
    </row>
    <row r="229" spans="2:12" x14ac:dyDescent="0.3">
      <c r="B229">
        <v>222</v>
      </c>
      <c r="J229">
        <v>222</v>
      </c>
      <c r="K229" s="17" t="str">
        <f>IFERROR(INDEX('Wage Data'!C:C,MATCH(Background!J229&amp;Background!$S$3,'Wage Data'!G:G,0)),"")</f>
        <v/>
      </c>
      <c r="L229" s="17" t="str">
        <f>IFERROR(INDEX('Wage Data'!A:A,MATCH(Background!J229&amp;Background!$S$3,'Wage Data'!G:G,0)),"")</f>
        <v/>
      </c>
    </row>
    <row r="230" spans="2:12" x14ac:dyDescent="0.3">
      <c r="B230">
        <v>223</v>
      </c>
      <c r="J230">
        <v>223</v>
      </c>
      <c r="K230" s="17" t="str">
        <f>IFERROR(INDEX('Wage Data'!C:C,MATCH(Background!J230&amp;Background!$S$3,'Wage Data'!G:G,0)),"")</f>
        <v/>
      </c>
      <c r="L230" s="17" t="str">
        <f>IFERROR(INDEX('Wage Data'!A:A,MATCH(Background!J230&amp;Background!$S$3,'Wage Data'!G:G,0)),"")</f>
        <v/>
      </c>
    </row>
    <row r="231" spans="2:12" x14ac:dyDescent="0.3">
      <c r="B231">
        <v>224</v>
      </c>
      <c r="J231">
        <v>224</v>
      </c>
      <c r="K231" s="17" t="str">
        <f>IFERROR(INDEX('Wage Data'!C:C,MATCH(Background!J231&amp;Background!$S$3,'Wage Data'!G:G,0)),"")</f>
        <v/>
      </c>
      <c r="L231" s="17" t="str">
        <f>IFERROR(INDEX('Wage Data'!A:A,MATCH(Background!J231&amp;Background!$S$3,'Wage Data'!G:G,0)),"")</f>
        <v/>
      </c>
    </row>
    <row r="232" spans="2:12" x14ac:dyDescent="0.3">
      <c r="B232">
        <v>225</v>
      </c>
      <c r="J232">
        <v>225</v>
      </c>
      <c r="K232" s="17" t="str">
        <f>IFERROR(INDEX('Wage Data'!C:C,MATCH(Background!J232&amp;Background!$S$3,'Wage Data'!G:G,0)),"")</f>
        <v/>
      </c>
      <c r="L232" s="17" t="str">
        <f>IFERROR(INDEX('Wage Data'!A:A,MATCH(Background!J232&amp;Background!$S$3,'Wage Data'!G:G,0)),"")</f>
        <v/>
      </c>
    </row>
    <row r="233" spans="2:12" x14ac:dyDescent="0.3">
      <c r="B233">
        <v>226</v>
      </c>
      <c r="J233">
        <v>226</v>
      </c>
      <c r="K233" s="17" t="str">
        <f>IFERROR(INDEX('Wage Data'!C:C,MATCH(Background!J233&amp;Background!$S$3,'Wage Data'!G:G,0)),"")</f>
        <v/>
      </c>
      <c r="L233" s="17" t="str">
        <f>IFERROR(INDEX('Wage Data'!A:A,MATCH(Background!J233&amp;Background!$S$3,'Wage Data'!G:G,0)),"")</f>
        <v/>
      </c>
    </row>
    <row r="234" spans="2:12" x14ac:dyDescent="0.3">
      <c r="B234">
        <v>227</v>
      </c>
      <c r="J234">
        <v>227</v>
      </c>
      <c r="K234" s="17" t="str">
        <f>IFERROR(INDEX('Wage Data'!C:C,MATCH(Background!J234&amp;Background!$S$3,'Wage Data'!G:G,0)),"")</f>
        <v/>
      </c>
      <c r="L234" s="17" t="str">
        <f>IFERROR(INDEX('Wage Data'!A:A,MATCH(Background!J234&amp;Background!$S$3,'Wage Data'!G:G,0)),"")</f>
        <v/>
      </c>
    </row>
    <row r="235" spans="2:12" x14ac:dyDescent="0.3">
      <c r="B235">
        <v>228</v>
      </c>
      <c r="J235">
        <v>228</v>
      </c>
      <c r="K235" s="17" t="str">
        <f>IFERROR(INDEX('Wage Data'!C:C,MATCH(Background!J235&amp;Background!$S$3,'Wage Data'!G:G,0)),"")</f>
        <v/>
      </c>
      <c r="L235" s="17" t="str">
        <f>IFERROR(INDEX('Wage Data'!A:A,MATCH(Background!J235&amp;Background!$S$3,'Wage Data'!G:G,0)),"")</f>
        <v/>
      </c>
    </row>
    <row r="236" spans="2:12" x14ac:dyDescent="0.3">
      <c r="B236">
        <v>229</v>
      </c>
      <c r="J236">
        <v>229</v>
      </c>
      <c r="K236" s="17" t="str">
        <f>IFERROR(INDEX('Wage Data'!C:C,MATCH(Background!J236&amp;Background!$S$3,'Wage Data'!G:G,0)),"")</f>
        <v/>
      </c>
      <c r="L236" s="17" t="str">
        <f>IFERROR(INDEX('Wage Data'!A:A,MATCH(Background!J236&amp;Background!$S$3,'Wage Data'!G:G,0)),"")</f>
        <v/>
      </c>
    </row>
    <row r="237" spans="2:12" x14ac:dyDescent="0.3">
      <c r="B237">
        <v>230</v>
      </c>
      <c r="J237">
        <v>230</v>
      </c>
      <c r="K237" s="17" t="str">
        <f>IFERROR(INDEX('Wage Data'!C:C,MATCH(Background!J237&amp;Background!$S$3,'Wage Data'!G:G,0)),"")</f>
        <v/>
      </c>
      <c r="L237" s="17" t="str">
        <f>IFERROR(INDEX('Wage Data'!A:A,MATCH(Background!J237&amp;Background!$S$3,'Wage Data'!G:G,0)),"")</f>
        <v/>
      </c>
    </row>
    <row r="238" spans="2:12" x14ac:dyDescent="0.3">
      <c r="B238">
        <v>231</v>
      </c>
      <c r="J238">
        <v>231</v>
      </c>
      <c r="K238" s="17" t="str">
        <f>IFERROR(INDEX('Wage Data'!C:C,MATCH(Background!J238&amp;Background!$S$3,'Wage Data'!G:G,0)),"")</f>
        <v/>
      </c>
      <c r="L238" s="17" t="str">
        <f>IFERROR(INDEX('Wage Data'!A:A,MATCH(Background!J238&amp;Background!$S$3,'Wage Data'!G:G,0)),"")</f>
        <v/>
      </c>
    </row>
    <row r="239" spans="2:12" x14ac:dyDescent="0.3">
      <c r="B239">
        <v>232</v>
      </c>
      <c r="J239">
        <v>232</v>
      </c>
      <c r="K239" s="17" t="str">
        <f>IFERROR(INDEX('Wage Data'!C:C,MATCH(Background!J239&amp;Background!$S$3,'Wage Data'!G:G,0)),"")</f>
        <v/>
      </c>
      <c r="L239" s="17" t="str">
        <f>IFERROR(INDEX('Wage Data'!A:A,MATCH(Background!J239&amp;Background!$S$3,'Wage Data'!G:G,0)),"")</f>
        <v/>
      </c>
    </row>
    <row r="240" spans="2:12" x14ac:dyDescent="0.3">
      <c r="B240">
        <v>233</v>
      </c>
      <c r="J240">
        <v>233</v>
      </c>
      <c r="K240" s="17" t="str">
        <f>IFERROR(INDEX('Wage Data'!C:C,MATCH(Background!J240&amp;Background!$S$3,'Wage Data'!G:G,0)),"")</f>
        <v/>
      </c>
      <c r="L240" s="17" t="str">
        <f>IFERROR(INDEX('Wage Data'!A:A,MATCH(Background!J240&amp;Background!$S$3,'Wage Data'!G:G,0)),"")</f>
        <v/>
      </c>
    </row>
    <row r="241" spans="2:12" x14ac:dyDescent="0.3">
      <c r="B241">
        <v>234</v>
      </c>
      <c r="J241">
        <v>234</v>
      </c>
      <c r="K241" s="17" t="str">
        <f>IFERROR(INDEX('Wage Data'!C:C,MATCH(Background!J241&amp;Background!$S$3,'Wage Data'!G:G,0)),"")</f>
        <v/>
      </c>
      <c r="L241" s="17" t="str">
        <f>IFERROR(INDEX('Wage Data'!A:A,MATCH(Background!J241&amp;Background!$S$3,'Wage Data'!G:G,0)),"")</f>
        <v/>
      </c>
    </row>
    <row r="242" spans="2:12" x14ac:dyDescent="0.3">
      <c r="B242">
        <v>235</v>
      </c>
      <c r="J242">
        <v>235</v>
      </c>
      <c r="K242" s="17" t="str">
        <f>IFERROR(INDEX('Wage Data'!C:C,MATCH(Background!J242&amp;Background!$S$3,'Wage Data'!G:G,0)),"")</f>
        <v/>
      </c>
      <c r="L242" s="17" t="str">
        <f>IFERROR(INDEX('Wage Data'!A:A,MATCH(Background!J242&amp;Background!$S$3,'Wage Data'!G:G,0)),"")</f>
        <v/>
      </c>
    </row>
    <row r="243" spans="2:12" x14ac:dyDescent="0.3">
      <c r="B243">
        <v>236</v>
      </c>
      <c r="J243">
        <v>236</v>
      </c>
      <c r="K243" s="17" t="str">
        <f>IFERROR(INDEX('Wage Data'!C:C,MATCH(Background!J243&amp;Background!$S$3,'Wage Data'!G:G,0)),"")</f>
        <v/>
      </c>
      <c r="L243" s="17" t="str">
        <f>IFERROR(INDEX('Wage Data'!A:A,MATCH(Background!J243&amp;Background!$S$3,'Wage Data'!G:G,0)),"")</f>
        <v/>
      </c>
    </row>
    <row r="244" spans="2:12" x14ac:dyDescent="0.3">
      <c r="B244">
        <v>237</v>
      </c>
      <c r="J244">
        <v>237</v>
      </c>
      <c r="K244" s="17" t="str">
        <f>IFERROR(INDEX('Wage Data'!C:C,MATCH(Background!J244&amp;Background!$S$3,'Wage Data'!G:G,0)),"")</f>
        <v/>
      </c>
      <c r="L244" s="17" t="str">
        <f>IFERROR(INDEX('Wage Data'!A:A,MATCH(Background!J244&amp;Background!$S$3,'Wage Data'!G:G,0)),"")</f>
        <v/>
      </c>
    </row>
    <row r="245" spans="2:12" x14ac:dyDescent="0.3">
      <c r="B245">
        <v>238</v>
      </c>
      <c r="J245">
        <v>238</v>
      </c>
      <c r="K245" s="17" t="str">
        <f>IFERROR(INDEX('Wage Data'!C:C,MATCH(Background!J245&amp;Background!$S$3,'Wage Data'!G:G,0)),"")</f>
        <v/>
      </c>
      <c r="L245" s="17" t="str">
        <f>IFERROR(INDEX('Wage Data'!A:A,MATCH(Background!J245&amp;Background!$S$3,'Wage Data'!G:G,0)),"")</f>
        <v/>
      </c>
    </row>
    <row r="246" spans="2:12" x14ac:dyDescent="0.3">
      <c r="B246">
        <v>239</v>
      </c>
      <c r="J246">
        <v>239</v>
      </c>
      <c r="K246" s="17" t="str">
        <f>IFERROR(INDEX('Wage Data'!C:C,MATCH(Background!J246&amp;Background!$S$3,'Wage Data'!G:G,0)),"")</f>
        <v/>
      </c>
      <c r="L246" s="17" t="str">
        <f>IFERROR(INDEX('Wage Data'!A:A,MATCH(Background!J246&amp;Background!$S$3,'Wage Data'!G:G,0)),"")</f>
        <v/>
      </c>
    </row>
    <row r="247" spans="2:12" x14ac:dyDescent="0.3">
      <c r="B247">
        <v>240</v>
      </c>
      <c r="J247">
        <v>240</v>
      </c>
      <c r="K247" s="17" t="str">
        <f>IFERROR(INDEX('Wage Data'!C:C,MATCH(Background!J247&amp;Background!$S$3,'Wage Data'!G:G,0)),"")</f>
        <v/>
      </c>
      <c r="L247" s="17" t="str">
        <f>IFERROR(INDEX('Wage Data'!A:A,MATCH(Background!J247&amp;Background!$S$3,'Wage Data'!G:G,0)),"")</f>
        <v/>
      </c>
    </row>
    <row r="248" spans="2:12" x14ac:dyDescent="0.3">
      <c r="B248">
        <v>241</v>
      </c>
      <c r="J248">
        <v>241</v>
      </c>
      <c r="K248" s="17" t="str">
        <f>IFERROR(INDEX('Wage Data'!C:C,MATCH(Background!J248&amp;Background!$S$3,'Wage Data'!G:G,0)),"")</f>
        <v/>
      </c>
      <c r="L248" s="17" t="str">
        <f>IFERROR(INDEX('Wage Data'!A:A,MATCH(Background!J248&amp;Background!$S$3,'Wage Data'!G:G,0)),"")</f>
        <v/>
      </c>
    </row>
    <row r="249" spans="2:12" x14ac:dyDescent="0.3">
      <c r="B249">
        <v>242</v>
      </c>
      <c r="J249">
        <v>242</v>
      </c>
      <c r="K249" s="17" t="str">
        <f>IFERROR(INDEX('Wage Data'!C:C,MATCH(Background!J249&amp;Background!$S$3,'Wage Data'!G:G,0)),"")</f>
        <v/>
      </c>
      <c r="L249" s="17" t="str">
        <f>IFERROR(INDEX('Wage Data'!A:A,MATCH(Background!J249&amp;Background!$S$3,'Wage Data'!G:G,0)),"")</f>
        <v/>
      </c>
    </row>
    <row r="250" spans="2:12" x14ac:dyDescent="0.3">
      <c r="B250">
        <v>243</v>
      </c>
      <c r="J250">
        <v>243</v>
      </c>
      <c r="K250" s="17" t="str">
        <f>IFERROR(INDEX('Wage Data'!C:C,MATCH(Background!J250&amp;Background!$S$3,'Wage Data'!G:G,0)),"")</f>
        <v/>
      </c>
      <c r="L250" s="17" t="str">
        <f>IFERROR(INDEX('Wage Data'!A:A,MATCH(Background!J250&amp;Background!$S$3,'Wage Data'!G:G,0)),"")</f>
        <v/>
      </c>
    </row>
    <row r="251" spans="2:12" x14ac:dyDescent="0.3">
      <c r="B251">
        <v>244</v>
      </c>
      <c r="J251">
        <v>244</v>
      </c>
      <c r="K251" s="17" t="str">
        <f>IFERROR(INDEX('Wage Data'!C:C,MATCH(Background!J251&amp;Background!$S$3,'Wage Data'!G:G,0)),"")</f>
        <v/>
      </c>
      <c r="L251" s="17" t="str">
        <f>IFERROR(INDEX('Wage Data'!A:A,MATCH(Background!J251&amp;Background!$S$3,'Wage Data'!G:G,0)),"")</f>
        <v/>
      </c>
    </row>
    <row r="252" spans="2:12" x14ac:dyDescent="0.3">
      <c r="B252">
        <v>245</v>
      </c>
      <c r="J252">
        <v>245</v>
      </c>
      <c r="K252" s="17" t="str">
        <f>IFERROR(INDEX('Wage Data'!C:C,MATCH(Background!J252&amp;Background!$S$3,'Wage Data'!G:G,0)),"")</f>
        <v/>
      </c>
      <c r="L252" s="17" t="str">
        <f>IFERROR(INDEX('Wage Data'!A:A,MATCH(Background!J252&amp;Background!$S$3,'Wage Data'!G:G,0)),"")</f>
        <v/>
      </c>
    </row>
    <row r="253" spans="2:12" x14ac:dyDescent="0.3">
      <c r="B253">
        <v>246</v>
      </c>
      <c r="J253">
        <v>246</v>
      </c>
      <c r="K253" s="17" t="str">
        <f>IFERROR(INDEX('Wage Data'!C:C,MATCH(Background!J253&amp;Background!$S$3,'Wage Data'!G:G,0)),"")</f>
        <v/>
      </c>
      <c r="L253" s="17" t="str">
        <f>IFERROR(INDEX('Wage Data'!A:A,MATCH(Background!J253&amp;Background!$S$3,'Wage Data'!G:G,0)),"")</f>
        <v/>
      </c>
    </row>
    <row r="254" spans="2:12" x14ac:dyDescent="0.3">
      <c r="B254">
        <v>247</v>
      </c>
      <c r="J254">
        <v>247</v>
      </c>
      <c r="K254" s="17" t="str">
        <f>IFERROR(INDEX('Wage Data'!C:C,MATCH(Background!J254&amp;Background!$S$3,'Wage Data'!G:G,0)),"")</f>
        <v/>
      </c>
      <c r="L254" s="17" t="str">
        <f>IFERROR(INDEX('Wage Data'!A:A,MATCH(Background!J254&amp;Background!$S$3,'Wage Data'!G:G,0)),"")</f>
        <v/>
      </c>
    </row>
    <row r="255" spans="2:12" x14ac:dyDescent="0.3">
      <c r="B255">
        <v>248</v>
      </c>
      <c r="J255">
        <v>248</v>
      </c>
      <c r="K255" s="17" t="str">
        <f>IFERROR(INDEX('Wage Data'!C:C,MATCH(Background!J255&amp;Background!$S$3,'Wage Data'!G:G,0)),"")</f>
        <v/>
      </c>
      <c r="L255" s="17" t="str">
        <f>IFERROR(INDEX('Wage Data'!A:A,MATCH(Background!J255&amp;Background!$S$3,'Wage Data'!G:G,0)),"")</f>
        <v/>
      </c>
    </row>
    <row r="256" spans="2:12" x14ac:dyDescent="0.3">
      <c r="B256">
        <v>249</v>
      </c>
      <c r="J256">
        <v>249</v>
      </c>
      <c r="K256" s="17" t="str">
        <f>IFERROR(INDEX('Wage Data'!C:C,MATCH(Background!J256&amp;Background!$S$3,'Wage Data'!G:G,0)),"")</f>
        <v/>
      </c>
      <c r="L256" s="17" t="str">
        <f>IFERROR(INDEX('Wage Data'!A:A,MATCH(Background!J256&amp;Background!$S$3,'Wage Data'!G:G,0)),"")</f>
        <v/>
      </c>
    </row>
    <row r="257" spans="2:12" x14ac:dyDescent="0.3">
      <c r="B257">
        <v>250</v>
      </c>
      <c r="J257">
        <v>250</v>
      </c>
      <c r="K257" s="17" t="str">
        <f>IFERROR(INDEX('Wage Data'!C:C,MATCH(Background!J257&amp;Background!$S$3,'Wage Data'!G:G,0)),"")</f>
        <v/>
      </c>
      <c r="L257" s="17" t="str">
        <f>IFERROR(INDEX('Wage Data'!A:A,MATCH(Background!J257&amp;Background!$S$3,'Wage Data'!G:G,0)),"")</f>
        <v/>
      </c>
    </row>
    <row r="258" spans="2:12" x14ac:dyDescent="0.3">
      <c r="B258">
        <v>251</v>
      </c>
      <c r="J258">
        <v>251</v>
      </c>
      <c r="K258" s="17" t="str">
        <f>IFERROR(INDEX('Wage Data'!C:C,MATCH(Background!J258&amp;Background!$S$3,'Wage Data'!G:G,0)),"")</f>
        <v/>
      </c>
      <c r="L258" s="17" t="str">
        <f>IFERROR(INDEX('Wage Data'!A:A,MATCH(Background!J258&amp;Background!$S$3,'Wage Data'!G:G,0)),"")</f>
        <v/>
      </c>
    </row>
    <row r="259" spans="2:12" x14ac:dyDescent="0.3">
      <c r="B259">
        <v>252</v>
      </c>
      <c r="J259">
        <v>252</v>
      </c>
      <c r="K259" s="17" t="str">
        <f>IFERROR(INDEX('Wage Data'!C:C,MATCH(Background!J259&amp;Background!$S$3,'Wage Data'!G:G,0)),"")</f>
        <v/>
      </c>
      <c r="L259" s="17" t="str">
        <f>IFERROR(INDEX('Wage Data'!A:A,MATCH(Background!J259&amp;Background!$S$3,'Wage Data'!G:G,0)),"")</f>
        <v/>
      </c>
    </row>
    <row r="260" spans="2:12" x14ac:dyDescent="0.3">
      <c r="B260">
        <v>253</v>
      </c>
      <c r="J260">
        <v>253</v>
      </c>
      <c r="K260" s="17" t="str">
        <f>IFERROR(INDEX('Wage Data'!C:C,MATCH(Background!J260&amp;Background!$S$3,'Wage Data'!G:G,0)),"")</f>
        <v/>
      </c>
      <c r="L260" s="17" t="str">
        <f>IFERROR(INDEX('Wage Data'!A:A,MATCH(Background!J260&amp;Background!$S$3,'Wage Data'!G:G,0)),"")</f>
        <v/>
      </c>
    </row>
    <row r="261" spans="2:12" x14ac:dyDescent="0.3">
      <c r="B261">
        <v>254</v>
      </c>
      <c r="J261">
        <v>254</v>
      </c>
      <c r="K261" s="17" t="str">
        <f>IFERROR(INDEX('Wage Data'!C:C,MATCH(Background!J261&amp;Background!$S$3,'Wage Data'!G:G,0)),"")</f>
        <v/>
      </c>
      <c r="L261" s="17" t="str">
        <f>IFERROR(INDEX('Wage Data'!A:A,MATCH(Background!J261&amp;Background!$S$3,'Wage Data'!G:G,0)),"")</f>
        <v/>
      </c>
    </row>
    <row r="262" spans="2:12" x14ac:dyDescent="0.3">
      <c r="B262">
        <v>255</v>
      </c>
      <c r="J262">
        <v>255</v>
      </c>
      <c r="K262" s="17" t="str">
        <f>IFERROR(INDEX('Wage Data'!C:C,MATCH(Background!J262&amp;Background!$S$3,'Wage Data'!G:G,0)),"")</f>
        <v/>
      </c>
      <c r="L262" s="17" t="str">
        <f>IFERROR(INDEX('Wage Data'!A:A,MATCH(Background!J262&amp;Background!$S$3,'Wage Data'!G:G,0)),"")</f>
        <v/>
      </c>
    </row>
    <row r="263" spans="2:12" x14ac:dyDescent="0.3">
      <c r="B263">
        <v>256</v>
      </c>
      <c r="J263">
        <v>256</v>
      </c>
      <c r="K263" s="17" t="str">
        <f>IFERROR(INDEX('Wage Data'!C:C,MATCH(Background!J263&amp;Background!$S$3,'Wage Data'!G:G,0)),"")</f>
        <v/>
      </c>
      <c r="L263" s="17" t="str">
        <f>IFERROR(INDEX('Wage Data'!A:A,MATCH(Background!J263&amp;Background!$S$3,'Wage Data'!G:G,0)),"")</f>
        <v/>
      </c>
    </row>
    <row r="264" spans="2:12" x14ac:dyDescent="0.3">
      <c r="B264">
        <v>257</v>
      </c>
      <c r="J264">
        <v>257</v>
      </c>
      <c r="K264" s="17" t="str">
        <f>IFERROR(INDEX('Wage Data'!C:C,MATCH(Background!J264&amp;Background!$S$3,'Wage Data'!G:G,0)),"")</f>
        <v/>
      </c>
      <c r="L264" s="17" t="str">
        <f>IFERROR(INDEX('Wage Data'!A:A,MATCH(Background!J264&amp;Background!$S$3,'Wage Data'!G:G,0)),"")</f>
        <v/>
      </c>
    </row>
    <row r="265" spans="2:12" x14ac:dyDescent="0.3">
      <c r="B265">
        <v>258</v>
      </c>
      <c r="J265">
        <v>258</v>
      </c>
      <c r="K265" s="17" t="str">
        <f>IFERROR(INDEX('Wage Data'!C:C,MATCH(Background!J265&amp;Background!$S$3,'Wage Data'!G:G,0)),"")</f>
        <v/>
      </c>
      <c r="L265" s="17" t="str">
        <f>IFERROR(INDEX('Wage Data'!A:A,MATCH(Background!J265&amp;Background!$S$3,'Wage Data'!G:G,0)),"")</f>
        <v/>
      </c>
    </row>
    <row r="266" spans="2:12" x14ac:dyDescent="0.3">
      <c r="B266">
        <v>259</v>
      </c>
      <c r="J266">
        <v>259</v>
      </c>
      <c r="K266" s="17" t="str">
        <f>IFERROR(INDEX('Wage Data'!C:C,MATCH(Background!J266&amp;Background!$S$3,'Wage Data'!G:G,0)),"")</f>
        <v/>
      </c>
      <c r="L266" s="17" t="str">
        <f>IFERROR(INDEX('Wage Data'!A:A,MATCH(Background!J266&amp;Background!$S$3,'Wage Data'!G:G,0)),"")</f>
        <v/>
      </c>
    </row>
    <row r="267" spans="2:12" x14ac:dyDescent="0.3">
      <c r="B267">
        <v>260</v>
      </c>
      <c r="J267">
        <v>260</v>
      </c>
      <c r="K267" s="17" t="str">
        <f>IFERROR(INDEX('Wage Data'!C:C,MATCH(Background!J267&amp;Background!$S$3,'Wage Data'!G:G,0)),"")</f>
        <v/>
      </c>
      <c r="L267" s="17" t="str">
        <f>IFERROR(INDEX('Wage Data'!A:A,MATCH(Background!J267&amp;Background!$S$3,'Wage Data'!G:G,0)),"")</f>
        <v/>
      </c>
    </row>
    <row r="268" spans="2:12" x14ac:dyDescent="0.3">
      <c r="B268">
        <v>261</v>
      </c>
      <c r="J268">
        <v>261</v>
      </c>
      <c r="K268" s="17" t="str">
        <f>IFERROR(INDEX('Wage Data'!C:C,MATCH(Background!J268&amp;Background!$S$3,'Wage Data'!G:G,0)),"")</f>
        <v/>
      </c>
      <c r="L268" s="17" t="str">
        <f>IFERROR(INDEX('Wage Data'!A:A,MATCH(Background!J268&amp;Background!$S$3,'Wage Data'!G:G,0)),"")</f>
        <v/>
      </c>
    </row>
    <row r="269" spans="2:12" x14ac:dyDescent="0.3">
      <c r="B269">
        <v>262</v>
      </c>
      <c r="J269">
        <v>262</v>
      </c>
      <c r="K269" s="17" t="str">
        <f>IFERROR(INDEX('Wage Data'!C:C,MATCH(Background!J269&amp;Background!$S$3,'Wage Data'!G:G,0)),"")</f>
        <v/>
      </c>
      <c r="L269" s="17" t="str">
        <f>IFERROR(INDEX('Wage Data'!A:A,MATCH(Background!J269&amp;Background!$S$3,'Wage Data'!G:G,0)),"")</f>
        <v/>
      </c>
    </row>
    <row r="270" spans="2:12" x14ac:dyDescent="0.3">
      <c r="B270">
        <v>263</v>
      </c>
      <c r="J270">
        <v>263</v>
      </c>
      <c r="K270" s="17" t="str">
        <f>IFERROR(INDEX('Wage Data'!C:C,MATCH(Background!J270&amp;Background!$S$3,'Wage Data'!G:G,0)),"")</f>
        <v/>
      </c>
      <c r="L270" s="17" t="str">
        <f>IFERROR(INDEX('Wage Data'!A:A,MATCH(Background!J270&amp;Background!$S$3,'Wage Data'!G:G,0)),"")</f>
        <v/>
      </c>
    </row>
    <row r="271" spans="2:12" x14ac:dyDescent="0.3">
      <c r="B271">
        <v>264</v>
      </c>
      <c r="J271">
        <v>264</v>
      </c>
      <c r="K271" s="17" t="str">
        <f>IFERROR(INDEX('Wage Data'!C:C,MATCH(Background!J271&amp;Background!$S$3,'Wage Data'!G:G,0)),"")</f>
        <v/>
      </c>
      <c r="L271" s="17" t="str">
        <f>IFERROR(INDEX('Wage Data'!A:A,MATCH(Background!J271&amp;Background!$S$3,'Wage Data'!G:G,0)),"")</f>
        <v/>
      </c>
    </row>
    <row r="272" spans="2:12" x14ac:dyDescent="0.3">
      <c r="B272">
        <v>265</v>
      </c>
      <c r="J272">
        <v>265</v>
      </c>
      <c r="K272" s="17" t="str">
        <f>IFERROR(INDEX('Wage Data'!C:C,MATCH(Background!J272&amp;Background!$S$3,'Wage Data'!G:G,0)),"")</f>
        <v/>
      </c>
      <c r="L272" s="17" t="str">
        <f>IFERROR(INDEX('Wage Data'!A:A,MATCH(Background!J272&amp;Background!$S$3,'Wage Data'!G:G,0)),"")</f>
        <v/>
      </c>
    </row>
    <row r="273" spans="2:12" x14ac:dyDescent="0.3">
      <c r="B273">
        <v>266</v>
      </c>
      <c r="J273">
        <v>266</v>
      </c>
      <c r="K273" s="17" t="str">
        <f>IFERROR(INDEX('Wage Data'!C:C,MATCH(Background!J273&amp;Background!$S$3,'Wage Data'!G:G,0)),"")</f>
        <v/>
      </c>
      <c r="L273" s="17" t="str">
        <f>IFERROR(INDEX('Wage Data'!A:A,MATCH(Background!J273&amp;Background!$S$3,'Wage Data'!G:G,0)),"")</f>
        <v/>
      </c>
    </row>
    <row r="274" spans="2:12" x14ac:dyDescent="0.3">
      <c r="B274">
        <v>267</v>
      </c>
      <c r="J274">
        <v>267</v>
      </c>
      <c r="K274" s="17" t="str">
        <f>IFERROR(INDEX('Wage Data'!C:C,MATCH(Background!J274&amp;Background!$S$3,'Wage Data'!G:G,0)),"")</f>
        <v/>
      </c>
      <c r="L274" s="17" t="str">
        <f>IFERROR(INDEX('Wage Data'!A:A,MATCH(Background!J274&amp;Background!$S$3,'Wage Data'!G:G,0)),"")</f>
        <v/>
      </c>
    </row>
    <row r="275" spans="2:12" x14ac:dyDescent="0.3">
      <c r="B275">
        <v>268</v>
      </c>
      <c r="J275">
        <v>268</v>
      </c>
      <c r="K275" s="17" t="str">
        <f>IFERROR(INDEX('Wage Data'!C:C,MATCH(Background!J275&amp;Background!$S$3,'Wage Data'!G:G,0)),"")</f>
        <v/>
      </c>
      <c r="L275" s="17" t="str">
        <f>IFERROR(INDEX('Wage Data'!A:A,MATCH(Background!J275&amp;Background!$S$3,'Wage Data'!G:G,0)),"")</f>
        <v/>
      </c>
    </row>
    <row r="276" spans="2:12" x14ac:dyDescent="0.3">
      <c r="B276">
        <v>269</v>
      </c>
      <c r="J276">
        <v>269</v>
      </c>
      <c r="K276" s="17" t="str">
        <f>IFERROR(INDEX('Wage Data'!C:C,MATCH(Background!J276&amp;Background!$S$3,'Wage Data'!G:G,0)),"")</f>
        <v/>
      </c>
      <c r="L276" s="17" t="str">
        <f>IFERROR(INDEX('Wage Data'!A:A,MATCH(Background!J276&amp;Background!$S$3,'Wage Data'!G:G,0)),"")</f>
        <v/>
      </c>
    </row>
    <row r="277" spans="2:12" x14ac:dyDescent="0.3">
      <c r="B277">
        <v>270</v>
      </c>
      <c r="J277">
        <v>270</v>
      </c>
      <c r="K277" s="17" t="str">
        <f>IFERROR(INDEX('Wage Data'!C:C,MATCH(Background!J277&amp;Background!$S$3,'Wage Data'!G:G,0)),"")</f>
        <v/>
      </c>
      <c r="L277" s="17" t="str">
        <f>IFERROR(INDEX('Wage Data'!A:A,MATCH(Background!J277&amp;Background!$S$3,'Wage Data'!G:G,0)),"")</f>
        <v/>
      </c>
    </row>
    <row r="278" spans="2:12" x14ac:dyDescent="0.3">
      <c r="B278">
        <v>271</v>
      </c>
      <c r="J278">
        <v>271</v>
      </c>
      <c r="K278" s="17" t="str">
        <f>IFERROR(INDEX('Wage Data'!C:C,MATCH(Background!J278&amp;Background!$S$3,'Wage Data'!G:G,0)),"")</f>
        <v/>
      </c>
      <c r="L278" s="17" t="str">
        <f>IFERROR(INDEX('Wage Data'!A:A,MATCH(Background!J278&amp;Background!$S$3,'Wage Data'!G:G,0)),"")</f>
        <v/>
      </c>
    </row>
    <row r="279" spans="2:12" x14ac:dyDescent="0.3">
      <c r="B279">
        <v>272</v>
      </c>
      <c r="J279">
        <v>272</v>
      </c>
      <c r="K279" s="17" t="str">
        <f>IFERROR(INDEX('Wage Data'!C:C,MATCH(Background!J279&amp;Background!$S$3,'Wage Data'!G:G,0)),"")</f>
        <v/>
      </c>
      <c r="L279" s="17" t="str">
        <f>IFERROR(INDEX('Wage Data'!A:A,MATCH(Background!J279&amp;Background!$S$3,'Wage Data'!G:G,0)),"")</f>
        <v/>
      </c>
    </row>
    <row r="280" spans="2:12" x14ac:dyDescent="0.3">
      <c r="B280">
        <v>273</v>
      </c>
      <c r="J280">
        <v>273</v>
      </c>
      <c r="K280" s="17" t="str">
        <f>IFERROR(INDEX('Wage Data'!C:C,MATCH(Background!J280&amp;Background!$S$3,'Wage Data'!G:G,0)),"")</f>
        <v/>
      </c>
      <c r="L280" s="17" t="str">
        <f>IFERROR(INDEX('Wage Data'!A:A,MATCH(Background!J280&amp;Background!$S$3,'Wage Data'!G:G,0)),"")</f>
        <v/>
      </c>
    </row>
    <row r="281" spans="2:12" x14ac:dyDescent="0.3">
      <c r="B281">
        <v>274</v>
      </c>
      <c r="J281">
        <v>274</v>
      </c>
      <c r="K281" s="17" t="str">
        <f>IFERROR(INDEX('Wage Data'!C:C,MATCH(Background!J281&amp;Background!$S$3,'Wage Data'!G:G,0)),"")</f>
        <v/>
      </c>
      <c r="L281" s="17" t="str">
        <f>IFERROR(INDEX('Wage Data'!A:A,MATCH(Background!J281&amp;Background!$S$3,'Wage Data'!G:G,0)),"")</f>
        <v/>
      </c>
    </row>
    <row r="282" spans="2:12" x14ac:dyDescent="0.3">
      <c r="B282">
        <v>275</v>
      </c>
      <c r="J282">
        <v>275</v>
      </c>
      <c r="K282" s="17" t="str">
        <f>IFERROR(INDEX('Wage Data'!C:C,MATCH(Background!J282&amp;Background!$S$3,'Wage Data'!G:G,0)),"")</f>
        <v/>
      </c>
      <c r="L282" s="17" t="str">
        <f>IFERROR(INDEX('Wage Data'!A:A,MATCH(Background!J282&amp;Background!$S$3,'Wage Data'!G:G,0)),"")</f>
        <v/>
      </c>
    </row>
    <row r="283" spans="2:12" x14ac:dyDescent="0.3">
      <c r="B283">
        <v>276</v>
      </c>
      <c r="J283">
        <v>276</v>
      </c>
      <c r="K283" s="17" t="str">
        <f>IFERROR(INDEX('Wage Data'!C:C,MATCH(Background!J283&amp;Background!$S$3,'Wage Data'!G:G,0)),"")</f>
        <v/>
      </c>
      <c r="L283" s="17" t="str">
        <f>IFERROR(INDEX('Wage Data'!A:A,MATCH(Background!J283&amp;Background!$S$3,'Wage Data'!G:G,0)),"")</f>
        <v/>
      </c>
    </row>
    <row r="284" spans="2:12" x14ac:dyDescent="0.3">
      <c r="B284">
        <v>277</v>
      </c>
      <c r="J284">
        <v>277</v>
      </c>
      <c r="K284" s="17" t="str">
        <f>IFERROR(INDEX('Wage Data'!C:C,MATCH(Background!J284&amp;Background!$S$3,'Wage Data'!G:G,0)),"")</f>
        <v/>
      </c>
      <c r="L284" s="17" t="str">
        <f>IFERROR(INDEX('Wage Data'!A:A,MATCH(Background!J284&amp;Background!$S$3,'Wage Data'!G:G,0)),"")</f>
        <v/>
      </c>
    </row>
    <row r="285" spans="2:12" x14ac:dyDescent="0.3">
      <c r="B285">
        <v>278</v>
      </c>
      <c r="J285">
        <v>278</v>
      </c>
      <c r="K285" s="17" t="str">
        <f>IFERROR(INDEX('Wage Data'!C:C,MATCH(Background!J285&amp;Background!$S$3,'Wage Data'!G:G,0)),"")</f>
        <v/>
      </c>
      <c r="L285" s="17" t="str">
        <f>IFERROR(INDEX('Wage Data'!A:A,MATCH(Background!J285&amp;Background!$S$3,'Wage Data'!G:G,0)),"")</f>
        <v/>
      </c>
    </row>
    <row r="286" spans="2:12" x14ac:dyDescent="0.3">
      <c r="B286">
        <v>279</v>
      </c>
      <c r="J286">
        <v>279</v>
      </c>
      <c r="K286" s="17" t="str">
        <f>IFERROR(INDEX('Wage Data'!C:C,MATCH(Background!J286&amp;Background!$S$3,'Wage Data'!G:G,0)),"")</f>
        <v/>
      </c>
      <c r="L286" s="17" t="str">
        <f>IFERROR(INDEX('Wage Data'!A:A,MATCH(Background!J286&amp;Background!$S$3,'Wage Data'!G:G,0)),"")</f>
        <v/>
      </c>
    </row>
    <row r="287" spans="2:12" x14ac:dyDescent="0.3">
      <c r="B287">
        <v>280</v>
      </c>
      <c r="J287">
        <v>280</v>
      </c>
      <c r="K287" s="17" t="str">
        <f>IFERROR(INDEX('Wage Data'!C:C,MATCH(Background!J287&amp;Background!$S$3,'Wage Data'!G:G,0)),"")</f>
        <v/>
      </c>
      <c r="L287" s="17" t="str">
        <f>IFERROR(INDEX('Wage Data'!A:A,MATCH(Background!J287&amp;Background!$S$3,'Wage Data'!G:G,0)),"")</f>
        <v/>
      </c>
    </row>
    <row r="288" spans="2:12" x14ac:dyDescent="0.3">
      <c r="B288">
        <v>281</v>
      </c>
      <c r="J288">
        <v>281</v>
      </c>
      <c r="K288" s="17" t="str">
        <f>IFERROR(INDEX('Wage Data'!C:C,MATCH(Background!J288&amp;Background!$S$3,'Wage Data'!G:G,0)),"")</f>
        <v/>
      </c>
      <c r="L288" s="17" t="str">
        <f>IFERROR(INDEX('Wage Data'!A:A,MATCH(Background!J288&amp;Background!$S$3,'Wage Data'!G:G,0)),"")</f>
        <v/>
      </c>
    </row>
    <row r="289" spans="2:12" x14ac:dyDescent="0.3">
      <c r="B289">
        <v>282</v>
      </c>
      <c r="J289">
        <v>282</v>
      </c>
      <c r="K289" s="17" t="str">
        <f>IFERROR(INDEX('Wage Data'!C:C,MATCH(Background!J289&amp;Background!$S$3,'Wage Data'!G:G,0)),"")</f>
        <v/>
      </c>
      <c r="L289" s="17" t="str">
        <f>IFERROR(INDEX('Wage Data'!A:A,MATCH(Background!J289&amp;Background!$S$3,'Wage Data'!G:G,0)),"")</f>
        <v/>
      </c>
    </row>
    <row r="290" spans="2:12" x14ac:dyDescent="0.3">
      <c r="B290">
        <v>283</v>
      </c>
      <c r="J290">
        <v>283</v>
      </c>
      <c r="K290" s="17" t="str">
        <f>IFERROR(INDEX('Wage Data'!C:C,MATCH(Background!J290&amp;Background!$S$3,'Wage Data'!G:G,0)),"")</f>
        <v/>
      </c>
      <c r="L290" s="17" t="str">
        <f>IFERROR(INDEX('Wage Data'!A:A,MATCH(Background!J290&amp;Background!$S$3,'Wage Data'!G:G,0)),"")</f>
        <v/>
      </c>
    </row>
    <row r="291" spans="2:12" x14ac:dyDescent="0.3">
      <c r="B291">
        <v>284</v>
      </c>
      <c r="J291">
        <v>284</v>
      </c>
      <c r="K291" s="17" t="str">
        <f>IFERROR(INDEX('Wage Data'!C:C,MATCH(Background!J291&amp;Background!$S$3,'Wage Data'!G:G,0)),"")</f>
        <v/>
      </c>
      <c r="L291" s="17" t="str">
        <f>IFERROR(INDEX('Wage Data'!A:A,MATCH(Background!J291&amp;Background!$S$3,'Wage Data'!G:G,0)),"")</f>
        <v/>
      </c>
    </row>
    <row r="292" spans="2:12" x14ac:dyDescent="0.3">
      <c r="B292">
        <v>285</v>
      </c>
      <c r="J292">
        <v>285</v>
      </c>
      <c r="K292" s="17" t="str">
        <f>IFERROR(INDEX('Wage Data'!C:C,MATCH(Background!J292&amp;Background!$S$3,'Wage Data'!G:G,0)),"")</f>
        <v/>
      </c>
      <c r="L292" s="17" t="str">
        <f>IFERROR(INDEX('Wage Data'!A:A,MATCH(Background!J292&amp;Background!$S$3,'Wage Data'!G:G,0)),"")</f>
        <v/>
      </c>
    </row>
    <row r="293" spans="2:12" x14ac:dyDescent="0.3">
      <c r="B293">
        <v>286</v>
      </c>
      <c r="J293">
        <v>286</v>
      </c>
      <c r="K293" s="17" t="str">
        <f>IFERROR(INDEX('Wage Data'!C:C,MATCH(Background!J293&amp;Background!$S$3,'Wage Data'!G:G,0)),"")</f>
        <v/>
      </c>
      <c r="L293" s="17" t="str">
        <f>IFERROR(INDEX('Wage Data'!A:A,MATCH(Background!J293&amp;Background!$S$3,'Wage Data'!G:G,0)),"")</f>
        <v/>
      </c>
    </row>
    <row r="294" spans="2:12" x14ac:dyDescent="0.3">
      <c r="B294">
        <v>287</v>
      </c>
      <c r="J294">
        <v>287</v>
      </c>
      <c r="K294" s="17" t="str">
        <f>IFERROR(INDEX('Wage Data'!C:C,MATCH(Background!J294&amp;Background!$S$3,'Wage Data'!G:G,0)),"")</f>
        <v/>
      </c>
      <c r="L294" s="17" t="str">
        <f>IFERROR(INDEX('Wage Data'!A:A,MATCH(Background!J294&amp;Background!$S$3,'Wage Data'!G:G,0)),"")</f>
        <v/>
      </c>
    </row>
    <row r="295" spans="2:12" x14ac:dyDescent="0.3">
      <c r="B295">
        <v>288</v>
      </c>
      <c r="J295">
        <v>288</v>
      </c>
      <c r="K295" s="17" t="str">
        <f>IFERROR(INDEX('Wage Data'!C:C,MATCH(Background!J295&amp;Background!$S$3,'Wage Data'!G:G,0)),"")</f>
        <v/>
      </c>
      <c r="L295" s="17" t="str">
        <f>IFERROR(INDEX('Wage Data'!A:A,MATCH(Background!J295&amp;Background!$S$3,'Wage Data'!G:G,0)),"")</f>
        <v/>
      </c>
    </row>
    <row r="296" spans="2:12" x14ac:dyDescent="0.3">
      <c r="B296">
        <v>289</v>
      </c>
      <c r="J296">
        <v>289</v>
      </c>
      <c r="K296" s="17" t="str">
        <f>IFERROR(INDEX('Wage Data'!C:C,MATCH(Background!J296&amp;Background!$S$3,'Wage Data'!G:G,0)),"")</f>
        <v/>
      </c>
      <c r="L296" s="17" t="str">
        <f>IFERROR(INDEX('Wage Data'!A:A,MATCH(Background!J296&amp;Background!$S$3,'Wage Data'!G:G,0)),"")</f>
        <v/>
      </c>
    </row>
    <row r="297" spans="2:12" x14ac:dyDescent="0.3">
      <c r="B297">
        <v>290</v>
      </c>
      <c r="J297">
        <v>290</v>
      </c>
      <c r="K297" s="17" t="str">
        <f>IFERROR(INDEX('Wage Data'!C:C,MATCH(Background!J297&amp;Background!$S$3,'Wage Data'!G:G,0)),"")</f>
        <v/>
      </c>
      <c r="L297" s="17" t="str">
        <f>IFERROR(INDEX('Wage Data'!A:A,MATCH(Background!J297&amp;Background!$S$3,'Wage Data'!G:G,0)),"")</f>
        <v/>
      </c>
    </row>
    <row r="298" spans="2:12" x14ac:dyDescent="0.3">
      <c r="B298">
        <v>291</v>
      </c>
      <c r="J298">
        <v>291</v>
      </c>
      <c r="K298" s="17" t="str">
        <f>IFERROR(INDEX('Wage Data'!C:C,MATCH(Background!J298&amp;Background!$S$3,'Wage Data'!G:G,0)),"")</f>
        <v/>
      </c>
      <c r="L298" s="17" t="str">
        <f>IFERROR(INDEX('Wage Data'!A:A,MATCH(Background!J298&amp;Background!$S$3,'Wage Data'!G:G,0)),"")</f>
        <v/>
      </c>
    </row>
    <row r="299" spans="2:12" x14ac:dyDescent="0.3">
      <c r="B299">
        <v>292</v>
      </c>
      <c r="J299">
        <v>292</v>
      </c>
      <c r="K299" s="17" t="str">
        <f>IFERROR(INDEX('Wage Data'!C:C,MATCH(Background!J299&amp;Background!$S$3,'Wage Data'!G:G,0)),"")</f>
        <v/>
      </c>
      <c r="L299" s="17" t="str">
        <f>IFERROR(INDEX('Wage Data'!A:A,MATCH(Background!J299&amp;Background!$S$3,'Wage Data'!G:G,0)),"")</f>
        <v/>
      </c>
    </row>
    <row r="300" spans="2:12" x14ac:dyDescent="0.3">
      <c r="B300">
        <v>293</v>
      </c>
      <c r="J300">
        <v>293</v>
      </c>
      <c r="K300" s="17" t="str">
        <f>IFERROR(INDEX('Wage Data'!C:C,MATCH(Background!J300&amp;Background!$S$3,'Wage Data'!G:G,0)),"")</f>
        <v/>
      </c>
      <c r="L300" s="17" t="str">
        <f>IFERROR(INDEX('Wage Data'!A:A,MATCH(Background!J300&amp;Background!$S$3,'Wage Data'!G:G,0)),"")</f>
        <v/>
      </c>
    </row>
    <row r="301" spans="2:12" x14ac:dyDescent="0.3">
      <c r="B301">
        <v>294</v>
      </c>
      <c r="J301">
        <v>294</v>
      </c>
      <c r="K301" s="17" t="str">
        <f>IFERROR(INDEX('Wage Data'!C:C,MATCH(Background!J301&amp;Background!$S$3,'Wage Data'!G:G,0)),"")</f>
        <v/>
      </c>
      <c r="L301" s="17" t="str">
        <f>IFERROR(INDEX('Wage Data'!A:A,MATCH(Background!J301&amp;Background!$S$3,'Wage Data'!G:G,0)),"")</f>
        <v/>
      </c>
    </row>
    <row r="302" spans="2:12" x14ac:dyDescent="0.3">
      <c r="B302">
        <v>295</v>
      </c>
      <c r="J302">
        <v>295</v>
      </c>
      <c r="K302" s="17" t="str">
        <f>IFERROR(INDEX('Wage Data'!C:C,MATCH(Background!J302&amp;Background!$S$3,'Wage Data'!G:G,0)),"")</f>
        <v/>
      </c>
      <c r="L302" s="17" t="str">
        <f>IFERROR(INDEX('Wage Data'!A:A,MATCH(Background!J302&amp;Background!$S$3,'Wage Data'!G:G,0)),"")</f>
        <v/>
      </c>
    </row>
    <row r="303" spans="2:12" x14ac:dyDescent="0.3">
      <c r="B303">
        <v>296</v>
      </c>
      <c r="J303">
        <v>296</v>
      </c>
      <c r="K303" s="17" t="str">
        <f>IFERROR(INDEX('Wage Data'!C:C,MATCH(Background!J303&amp;Background!$S$3,'Wage Data'!G:G,0)),"")</f>
        <v/>
      </c>
      <c r="L303" s="17" t="str">
        <f>IFERROR(INDEX('Wage Data'!A:A,MATCH(Background!J303&amp;Background!$S$3,'Wage Data'!G:G,0)),"")</f>
        <v/>
      </c>
    </row>
    <row r="304" spans="2:12" x14ac:dyDescent="0.3">
      <c r="B304">
        <v>297</v>
      </c>
      <c r="J304">
        <v>297</v>
      </c>
      <c r="K304" s="17" t="str">
        <f>IFERROR(INDEX('Wage Data'!C:C,MATCH(Background!J304&amp;Background!$S$3,'Wage Data'!G:G,0)),"")</f>
        <v/>
      </c>
      <c r="L304" s="17" t="str">
        <f>IFERROR(INDEX('Wage Data'!A:A,MATCH(Background!J304&amp;Background!$S$3,'Wage Data'!G:G,0)),"")</f>
        <v/>
      </c>
    </row>
    <row r="305" spans="2:12" x14ac:dyDescent="0.3">
      <c r="B305">
        <v>298</v>
      </c>
      <c r="J305">
        <v>298</v>
      </c>
      <c r="K305" s="17" t="str">
        <f>IFERROR(INDEX('Wage Data'!C:C,MATCH(Background!J305&amp;Background!$S$3,'Wage Data'!G:G,0)),"")</f>
        <v/>
      </c>
      <c r="L305" s="17" t="str">
        <f>IFERROR(INDEX('Wage Data'!A:A,MATCH(Background!J305&amp;Background!$S$3,'Wage Data'!G:G,0)),"")</f>
        <v/>
      </c>
    </row>
    <row r="306" spans="2:12" x14ac:dyDescent="0.3">
      <c r="B306">
        <v>299</v>
      </c>
      <c r="J306">
        <v>299</v>
      </c>
      <c r="K306" s="17" t="str">
        <f>IFERROR(INDEX('Wage Data'!C:C,MATCH(Background!J306&amp;Background!$S$3,'Wage Data'!G:G,0)),"")</f>
        <v/>
      </c>
      <c r="L306" s="17" t="str">
        <f>IFERROR(INDEX('Wage Data'!A:A,MATCH(Background!J306&amp;Background!$S$3,'Wage Data'!G:G,0)),"")</f>
        <v/>
      </c>
    </row>
    <row r="307" spans="2:12" x14ac:dyDescent="0.3">
      <c r="B307">
        <v>300</v>
      </c>
      <c r="J307">
        <v>300</v>
      </c>
      <c r="K307" s="17" t="str">
        <f>IFERROR(INDEX('Wage Data'!C:C,MATCH(Background!J307&amp;Background!$S$3,'Wage Data'!G:G,0)),"")</f>
        <v/>
      </c>
      <c r="L307" s="17" t="str">
        <f>IFERROR(INDEX('Wage Data'!A:A,MATCH(Background!J307&amp;Background!$S$3,'Wage Data'!G:G,0)),"")</f>
        <v/>
      </c>
    </row>
    <row r="308" spans="2:12" x14ac:dyDescent="0.3">
      <c r="B308">
        <v>301</v>
      </c>
      <c r="J308">
        <v>301</v>
      </c>
      <c r="K308" s="17" t="str">
        <f>IFERROR(INDEX('Wage Data'!C:C,MATCH(Background!J308&amp;Background!$S$3,'Wage Data'!G:G,0)),"")</f>
        <v/>
      </c>
      <c r="L308" s="17" t="str">
        <f>IFERROR(INDEX('Wage Data'!A:A,MATCH(Background!J308&amp;Background!$S$3,'Wage Data'!G:G,0)),"")</f>
        <v/>
      </c>
    </row>
    <row r="309" spans="2:12" x14ac:dyDescent="0.3">
      <c r="B309">
        <v>302</v>
      </c>
      <c r="J309">
        <v>302</v>
      </c>
      <c r="K309" s="17" t="str">
        <f>IFERROR(INDEX('Wage Data'!C:C,MATCH(Background!J309&amp;Background!$S$3,'Wage Data'!G:G,0)),"")</f>
        <v/>
      </c>
      <c r="L309" s="17" t="str">
        <f>IFERROR(INDEX('Wage Data'!A:A,MATCH(Background!J309&amp;Background!$S$3,'Wage Data'!G:G,0)),"")</f>
        <v/>
      </c>
    </row>
    <row r="310" spans="2:12" x14ac:dyDescent="0.3">
      <c r="B310">
        <v>303</v>
      </c>
      <c r="J310">
        <v>303</v>
      </c>
      <c r="K310" s="17" t="str">
        <f>IFERROR(INDEX('Wage Data'!C:C,MATCH(Background!J310&amp;Background!$S$3,'Wage Data'!G:G,0)),"")</f>
        <v/>
      </c>
      <c r="L310" s="17" t="str">
        <f>IFERROR(INDEX('Wage Data'!A:A,MATCH(Background!J310&amp;Background!$S$3,'Wage Data'!G:G,0)),"")</f>
        <v/>
      </c>
    </row>
    <row r="311" spans="2:12" x14ac:dyDescent="0.3">
      <c r="B311">
        <v>304</v>
      </c>
      <c r="J311">
        <v>304</v>
      </c>
      <c r="K311" s="17" t="str">
        <f>IFERROR(INDEX('Wage Data'!C:C,MATCH(Background!J311&amp;Background!$S$3,'Wage Data'!G:G,0)),"")</f>
        <v/>
      </c>
      <c r="L311" s="17" t="str">
        <f>IFERROR(INDEX('Wage Data'!A:A,MATCH(Background!J311&amp;Background!$S$3,'Wage Data'!G:G,0)),"")</f>
        <v/>
      </c>
    </row>
    <row r="312" spans="2:12" x14ac:dyDescent="0.3">
      <c r="B312">
        <v>305</v>
      </c>
      <c r="J312">
        <v>305</v>
      </c>
      <c r="K312" s="17" t="str">
        <f>IFERROR(INDEX('Wage Data'!C:C,MATCH(Background!J312&amp;Background!$S$3,'Wage Data'!G:G,0)),"")</f>
        <v/>
      </c>
      <c r="L312" s="17" t="str">
        <f>IFERROR(INDEX('Wage Data'!A:A,MATCH(Background!J312&amp;Background!$S$3,'Wage Data'!G:G,0)),"")</f>
        <v/>
      </c>
    </row>
    <row r="313" spans="2:12" x14ac:dyDescent="0.3">
      <c r="B313">
        <v>306</v>
      </c>
      <c r="J313">
        <v>306</v>
      </c>
      <c r="K313" s="17" t="str">
        <f>IFERROR(INDEX('Wage Data'!C:C,MATCH(Background!J313&amp;Background!$S$3,'Wage Data'!G:G,0)),"")</f>
        <v/>
      </c>
      <c r="L313" s="17" t="str">
        <f>IFERROR(INDEX('Wage Data'!A:A,MATCH(Background!J313&amp;Background!$S$3,'Wage Data'!G:G,0)),"")</f>
        <v/>
      </c>
    </row>
    <row r="314" spans="2:12" x14ac:dyDescent="0.3">
      <c r="B314">
        <v>307</v>
      </c>
      <c r="J314">
        <v>307</v>
      </c>
      <c r="K314" s="17" t="str">
        <f>IFERROR(INDEX('Wage Data'!C:C,MATCH(Background!J314&amp;Background!$S$3,'Wage Data'!G:G,0)),"")</f>
        <v/>
      </c>
      <c r="L314" s="17" t="str">
        <f>IFERROR(INDEX('Wage Data'!A:A,MATCH(Background!J314&amp;Background!$S$3,'Wage Data'!G:G,0)),"")</f>
        <v/>
      </c>
    </row>
    <row r="315" spans="2:12" x14ac:dyDescent="0.3">
      <c r="B315">
        <v>308</v>
      </c>
      <c r="J315">
        <v>308</v>
      </c>
      <c r="K315" s="17" t="str">
        <f>IFERROR(INDEX('Wage Data'!C:C,MATCH(Background!J315&amp;Background!$S$3,'Wage Data'!G:G,0)),"")</f>
        <v/>
      </c>
      <c r="L315" s="17" t="str">
        <f>IFERROR(INDEX('Wage Data'!A:A,MATCH(Background!J315&amp;Background!$S$3,'Wage Data'!G:G,0)),"")</f>
        <v/>
      </c>
    </row>
    <row r="316" spans="2:12" x14ac:dyDescent="0.3">
      <c r="B316">
        <v>309</v>
      </c>
      <c r="J316">
        <v>309</v>
      </c>
      <c r="K316" s="17" t="str">
        <f>IFERROR(INDEX('Wage Data'!C:C,MATCH(Background!J316&amp;Background!$S$3,'Wage Data'!G:G,0)),"")</f>
        <v/>
      </c>
      <c r="L316" s="17" t="str">
        <f>IFERROR(INDEX('Wage Data'!A:A,MATCH(Background!J316&amp;Background!$S$3,'Wage Data'!G:G,0)),"")</f>
        <v/>
      </c>
    </row>
    <row r="317" spans="2:12" x14ac:dyDescent="0.3">
      <c r="B317">
        <v>310</v>
      </c>
      <c r="J317">
        <v>310</v>
      </c>
      <c r="K317" s="17" t="str">
        <f>IFERROR(INDEX('Wage Data'!C:C,MATCH(Background!J317&amp;Background!$S$3,'Wage Data'!G:G,0)),"")</f>
        <v/>
      </c>
      <c r="L317" s="17" t="str">
        <f>IFERROR(INDEX('Wage Data'!A:A,MATCH(Background!J317&amp;Background!$S$3,'Wage Data'!G:G,0)),"")</f>
        <v/>
      </c>
    </row>
    <row r="318" spans="2:12" x14ac:dyDescent="0.3">
      <c r="B318">
        <v>311</v>
      </c>
      <c r="J318">
        <v>311</v>
      </c>
      <c r="K318" s="17" t="str">
        <f>IFERROR(INDEX('Wage Data'!C:C,MATCH(Background!J318&amp;Background!$S$3,'Wage Data'!G:G,0)),"")</f>
        <v/>
      </c>
      <c r="L318" s="17" t="str">
        <f>IFERROR(INDEX('Wage Data'!A:A,MATCH(Background!J318&amp;Background!$S$3,'Wage Data'!G:G,0)),"")</f>
        <v/>
      </c>
    </row>
    <row r="319" spans="2:12" x14ac:dyDescent="0.3">
      <c r="J319">
        <v>312</v>
      </c>
      <c r="K319" s="17" t="str">
        <f>IFERROR(INDEX('Wage Data'!C:C,MATCH(Background!J319&amp;Background!$S$3,'Wage Data'!G:G,0)),"")</f>
        <v/>
      </c>
      <c r="L319" s="17" t="str">
        <f>IFERROR(INDEX('Wage Data'!A:A,MATCH(Background!J319&amp;Background!$S$3,'Wage Data'!G:G,0)),"")</f>
        <v/>
      </c>
    </row>
    <row r="320" spans="2:12" x14ac:dyDescent="0.3">
      <c r="J320">
        <v>313</v>
      </c>
      <c r="K320" s="17" t="str">
        <f>IFERROR(INDEX('Wage Data'!C:C,MATCH(Background!J320&amp;Background!$S$3,'Wage Data'!G:G,0)),"")</f>
        <v/>
      </c>
      <c r="L320" s="17" t="str">
        <f>IFERROR(INDEX('Wage Data'!A:A,MATCH(Background!J320&amp;Background!$S$3,'Wage Data'!G:G,0)),"")</f>
        <v/>
      </c>
    </row>
    <row r="321" spans="10:12" x14ac:dyDescent="0.3">
      <c r="J321">
        <v>314</v>
      </c>
      <c r="K321" s="17" t="str">
        <f>IFERROR(INDEX('Wage Data'!C:C,MATCH(Background!J321&amp;Background!$S$3,'Wage Data'!G:G,0)),"")</f>
        <v/>
      </c>
      <c r="L321" s="17" t="str">
        <f>IFERROR(INDEX('Wage Data'!A:A,MATCH(Background!J321&amp;Background!$S$3,'Wage Data'!G:G,0)),"")</f>
        <v/>
      </c>
    </row>
    <row r="322" spans="10:12" x14ac:dyDescent="0.3">
      <c r="J322">
        <v>315</v>
      </c>
      <c r="K322" s="17" t="str">
        <f>IFERROR(INDEX('Wage Data'!C:C,MATCH(Background!J322&amp;Background!$S$3,'Wage Data'!G:G,0)),"")</f>
        <v/>
      </c>
      <c r="L322" s="17" t="str">
        <f>IFERROR(INDEX('Wage Data'!A:A,MATCH(Background!J322&amp;Background!$S$3,'Wage Data'!G:G,0)),"")</f>
        <v/>
      </c>
    </row>
    <row r="323" spans="10:12" x14ac:dyDescent="0.3">
      <c r="J323">
        <v>316</v>
      </c>
      <c r="K323" s="17" t="str">
        <f>IFERROR(INDEX('Wage Data'!C:C,MATCH(Background!J323&amp;Background!$S$3,'Wage Data'!G:G,0)),"")</f>
        <v/>
      </c>
      <c r="L323" s="17" t="str">
        <f>IFERROR(INDEX('Wage Data'!A:A,MATCH(Background!J323&amp;Background!$S$3,'Wage Data'!G:G,0)),"")</f>
        <v/>
      </c>
    </row>
    <row r="324" spans="10:12" x14ac:dyDescent="0.3">
      <c r="J324">
        <v>317</v>
      </c>
      <c r="K324" s="17" t="str">
        <f>IFERROR(INDEX('Wage Data'!C:C,MATCH(Background!J324&amp;Background!$S$3,'Wage Data'!G:G,0)),"")</f>
        <v/>
      </c>
      <c r="L324" s="17" t="str">
        <f>IFERROR(INDEX('Wage Data'!A:A,MATCH(Background!J324&amp;Background!$S$3,'Wage Data'!G:G,0)),"")</f>
        <v/>
      </c>
    </row>
    <row r="325" spans="10:12" x14ac:dyDescent="0.3">
      <c r="J325">
        <v>318</v>
      </c>
      <c r="K325" s="17" t="str">
        <f>IFERROR(INDEX('Wage Data'!C:C,MATCH(Background!J325&amp;Background!$S$3,'Wage Data'!G:G,0)),"")</f>
        <v/>
      </c>
      <c r="L325" s="17" t="str">
        <f>IFERROR(INDEX('Wage Data'!A:A,MATCH(Background!J325&amp;Background!$S$3,'Wage Data'!G:G,0)),"")</f>
        <v/>
      </c>
    </row>
    <row r="326" spans="10:12" x14ac:dyDescent="0.3">
      <c r="J326">
        <v>319</v>
      </c>
      <c r="K326" s="17" t="str">
        <f>IFERROR(INDEX('Wage Data'!C:C,MATCH(Background!J326&amp;Background!$S$3,'Wage Data'!G:G,0)),"")</f>
        <v/>
      </c>
      <c r="L326" s="17" t="str">
        <f>IFERROR(INDEX('Wage Data'!A:A,MATCH(Background!J326&amp;Background!$S$3,'Wage Data'!G:G,0)),"")</f>
        <v/>
      </c>
    </row>
    <row r="327" spans="10:12" x14ac:dyDescent="0.3">
      <c r="J327">
        <v>320</v>
      </c>
      <c r="K327" s="17" t="str">
        <f>IFERROR(INDEX('Wage Data'!C:C,MATCH(Background!J327&amp;Background!$S$3,'Wage Data'!G:G,0)),"")</f>
        <v/>
      </c>
      <c r="L327" s="17" t="str">
        <f>IFERROR(INDEX('Wage Data'!A:A,MATCH(Background!J327&amp;Background!$S$3,'Wage Data'!G:G,0)),"")</f>
        <v/>
      </c>
    </row>
    <row r="328" spans="10:12" x14ac:dyDescent="0.3">
      <c r="J328">
        <v>321</v>
      </c>
      <c r="K328" s="17" t="str">
        <f>IFERROR(INDEX('Wage Data'!C:C,MATCH(Background!J328&amp;Background!$S$3,'Wage Data'!G:G,0)),"")</f>
        <v/>
      </c>
      <c r="L328" s="17" t="str">
        <f>IFERROR(INDEX('Wage Data'!A:A,MATCH(Background!J328&amp;Background!$S$3,'Wage Data'!G:G,0)),"")</f>
        <v/>
      </c>
    </row>
    <row r="329" spans="10:12" x14ac:dyDescent="0.3">
      <c r="J329">
        <v>322</v>
      </c>
      <c r="K329" s="17" t="str">
        <f>IFERROR(INDEX('Wage Data'!C:C,MATCH(Background!J329&amp;Background!$S$3,'Wage Data'!G:G,0)),"")</f>
        <v/>
      </c>
      <c r="L329" s="17" t="str">
        <f>IFERROR(INDEX('Wage Data'!A:A,MATCH(Background!J329&amp;Background!$S$3,'Wage Data'!G:G,0)),"")</f>
        <v/>
      </c>
    </row>
    <row r="330" spans="10:12" x14ac:dyDescent="0.3">
      <c r="J330">
        <v>323</v>
      </c>
      <c r="K330" s="17" t="str">
        <f>IFERROR(INDEX('Wage Data'!C:C,MATCH(Background!J330&amp;Background!$S$3,'Wage Data'!G:G,0)),"")</f>
        <v/>
      </c>
      <c r="L330" s="17" t="str">
        <f>IFERROR(INDEX('Wage Data'!A:A,MATCH(Background!J330&amp;Background!$S$3,'Wage Data'!G:G,0)),"")</f>
        <v/>
      </c>
    </row>
    <row r="331" spans="10:12" x14ac:dyDescent="0.3">
      <c r="J331">
        <v>324</v>
      </c>
      <c r="K331" s="17" t="str">
        <f>IFERROR(INDEX('Wage Data'!C:C,MATCH(Background!J331&amp;Background!$S$3,'Wage Data'!G:G,0)),"")</f>
        <v/>
      </c>
      <c r="L331" s="17" t="str">
        <f>IFERROR(INDEX('Wage Data'!A:A,MATCH(Background!J331&amp;Background!$S$3,'Wage Data'!G:G,0)),"")</f>
        <v/>
      </c>
    </row>
    <row r="332" spans="10:12" x14ac:dyDescent="0.3">
      <c r="J332">
        <v>325</v>
      </c>
      <c r="K332" s="17" t="str">
        <f>IFERROR(INDEX('Wage Data'!C:C,MATCH(Background!J332&amp;Background!$S$3,'Wage Data'!G:G,0)),"")</f>
        <v/>
      </c>
      <c r="L332" s="17" t="str">
        <f>IFERROR(INDEX('Wage Data'!A:A,MATCH(Background!J332&amp;Background!$S$3,'Wage Data'!G:G,0)),"")</f>
        <v/>
      </c>
    </row>
    <row r="333" spans="10:12" x14ac:dyDescent="0.3">
      <c r="J333">
        <v>326</v>
      </c>
      <c r="K333" s="17" t="str">
        <f>IFERROR(INDEX('Wage Data'!C:C,MATCH(Background!J333&amp;Background!$S$3,'Wage Data'!G:G,0)),"")</f>
        <v/>
      </c>
      <c r="L333" s="17" t="str">
        <f>IFERROR(INDEX('Wage Data'!A:A,MATCH(Background!J333&amp;Background!$S$3,'Wage Data'!G:G,0)),"")</f>
        <v/>
      </c>
    </row>
    <row r="334" spans="10:12" x14ac:dyDescent="0.3">
      <c r="J334">
        <v>327</v>
      </c>
      <c r="K334" s="17" t="str">
        <f>IFERROR(INDEX('Wage Data'!C:C,MATCH(Background!J334&amp;Background!$S$3,'Wage Data'!G:G,0)),"")</f>
        <v/>
      </c>
      <c r="L334" s="17" t="str">
        <f>IFERROR(INDEX('Wage Data'!A:A,MATCH(Background!J334&amp;Background!$S$3,'Wage Data'!G:G,0)),"")</f>
        <v/>
      </c>
    </row>
    <row r="335" spans="10:12" x14ac:dyDescent="0.3">
      <c r="J335">
        <v>328</v>
      </c>
      <c r="K335" s="17" t="str">
        <f>IFERROR(INDEX('Wage Data'!C:C,MATCH(Background!J335&amp;Background!$S$3,'Wage Data'!G:G,0)),"")</f>
        <v/>
      </c>
      <c r="L335" s="17" t="str">
        <f>IFERROR(INDEX('Wage Data'!A:A,MATCH(Background!J335&amp;Background!$S$3,'Wage Data'!G:G,0)),"")</f>
        <v/>
      </c>
    </row>
    <row r="336" spans="10:12" x14ac:dyDescent="0.3">
      <c r="J336">
        <v>329</v>
      </c>
      <c r="K336" s="17" t="str">
        <f>IFERROR(INDEX('Wage Data'!C:C,MATCH(Background!J336&amp;Background!$S$3,'Wage Data'!G:G,0)),"")</f>
        <v/>
      </c>
      <c r="L336" s="17" t="str">
        <f>IFERROR(INDEX('Wage Data'!A:A,MATCH(Background!J336&amp;Background!$S$3,'Wage Data'!G:G,0)),"")</f>
        <v/>
      </c>
    </row>
    <row r="337" spans="10:12" x14ac:dyDescent="0.3">
      <c r="J337">
        <v>330</v>
      </c>
      <c r="K337" s="17" t="str">
        <f>IFERROR(INDEX('Wage Data'!C:C,MATCH(Background!J337&amp;Background!$S$3,'Wage Data'!G:G,0)),"")</f>
        <v/>
      </c>
      <c r="L337" s="17" t="str">
        <f>IFERROR(INDEX('Wage Data'!A:A,MATCH(Background!J337&amp;Background!$S$3,'Wage Data'!G:G,0)),"")</f>
        <v/>
      </c>
    </row>
    <row r="338" spans="10:12" x14ac:dyDescent="0.3">
      <c r="J338">
        <v>331</v>
      </c>
      <c r="K338" s="17" t="str">
        <f>IFERROR(INDEX('Wage Data'!C:C,MATCH(Background!J338&amp;Background!$S$3,'Wage Data'!G:G,0)),"")</f>
        <v/>
      </c>
      <c r="L338" s="17" t="str">
        <f>IFERROR(INDEX('Wage Data'!A:A,MATCH(Background!J338&amp;Background!$S$3,'Wage Data'!G:G,0)),"")</f>
        <v/>
      </c>
    </row>
    <row r="339" spans="10:12" x14ac:dyDescent="0.3">
      <c r="J339">
        <v>332</v>
      </c>
      <c r="K339" s="17" t="str">
        <f>IFERROR(INDEX('Wage Data'!C:C,MATCH(Background!J339&amp;Background!$S$3,'Wage Data'!G:G,0)),"")</f>
        <v/>
      </c>
      <c r="L339" s="17" t="str">
        <f>IFERROR(INDEX('Wage Data'!A:A,MATCH(Background!J339&amp;Background!$S$3,'Wage Data'!G:G,0)),"")</f>
        <v/>
      </c>
    </row>
    <row r="340" spans="10:12" x14ac:dyDescent="0.3">
      <c r="J340">
        <v>333</v>
      </c>
      <c r="K340" s="17" t="str">
        <f>IFERROR(INDEX('Wage Data'!C:C,MATCH(Background!J340&amp;Background!$S$3,'Wage Data'!G:G,0)),"")</f>
        <v/>
      </c>
      <c r="L340" s="17" t="str">
        <f>IFERROR(INDEX('Wage Data'!A:A,MATCH(Background!J340&amp;Background!$S$3,'Wage Data'!G:G,0)),"")</f>
        <v/>
      </c>
    </row>
    <row r="341" spans="10:12" x14ac:dyDescent="0.3">
      <c r="J341">
        <v>334</v>
      </c>
      <c r="K341" s="17" t="str">
        <f>IFERROR(INDEX('Wage Data'!C:C,MATCH(Background!J341&amp;Background!$S$3,'Wage Data'!G:G,0)),"")</f>
        <v/>
      </c>
      <c r="L341" s="17" t="str">
        <f>IFERROR(INDEX('Wage Data'!A:A,MATCH(Background!J341&amp;Background!$S$3,'Wage Data'!G:G,0)),"")</f>
        <v/>
      </c>
    </row>
    <row r="342" spans="10:12" x14ac:dyDescent="0.3">
      <c r="J342">
        <v>335</v>
      </c>
      <c r="K342" s="17" t="str">
        <f>IFERROR(INDEX('Wage Data'!C:C,MATCH(Background!J342&amp;Background!$S$3,'Wage Data'!G:G,0)),"")</f>
        <v/>
      </c>
      <c r="L342" s="17" t="str">
        <f>IFERROR(INDEX('Wage Data'!A:A,MATCH(Background!J342&amp;Background!$S$3,'Wage Data'!G:G,0)),"")</f>
        <v/>
      </c>
    </row>
    <row r="343" spans="10:12" x14ac:dyDescent="0.3">
      <c r="J343">
        <v>336</v>
      </c>
      <c r="K343" s="17" t="str">
        <f>IFERROR(INDEX('Wage Data'!C:C,MATCH(Background!J343&amp;Background!$S$3,'Wage Data'!G:G,0)),"")</f>
        <v/>
      </c>
      <c r="L343" s="17" t="str">
        <f>IFERROR(INDEX('Wage Data'!A:A,MATCH(Background!J343&amp;Background!$S$3,'Wage Data'!G:G,0)),"")</f>
        <v/>
      </c>
    </row>
    <row r="344" spans="10:12" x14ac:dyDescent="0.3">
      <c r="J344">
        <v>337</v>
      </c>
      <c r="K344" s="17" t="str">
        <f>IFERROR(INDEX('Wage Data'!C:C,MATCH(Background!J344&amp;Background!$S$3,'Wage Data'!G:G,0)),"")</f>
        <v/>
      </c>
      <c r="L344" s="17" t="str">
        <f>IFERROR(INDEX('Wage Data'!A:A,MATCH(Background!J344&amp;Background!$S$3,'Wage Data'!G:G,0)),"")</f>
        <v/>
      </c>
    </row>
    <row r="345" spans="10:12" x14ac:dyDescent="0.3">
      <c r="J345">
        <v>338</v>
      </c>
      <c r="K345" s="17" t="str">
        <f>IFERROR(INDEX('Wage Data'!C:C,MATCH(Background!J345&amp;Background!$S$3,'Wage Data'!G:G,0)),"")</f>
        <v/>
      </c>
      <c r="L345" s="17" t="str">
        <f>IFERROR(INDEX('Wage Data'!A:A,MATCH(Background!J345&amp;Background!$S$3,'Wage Data'!G:G,0)),"")</f>
        <v/>
      </c>
    </row>
    <row r="346" spans="10:12" x14ac:dyDescent="0.3">
      <c r="J346">
        <v>339</v>
      </c>
      <c r="K346" s="17" t="str">
        <f>IFERROR(INDEX('Wage Data'!C:C,MATCH(Background!J346&amp;Background!$S$3,'Wage Data'!G:G,0)),"")</f>
        <v/>
      </c>
      <c r="L346" s="17" t="str">
        <f>IFERROR(INDEX('Wage Data'!A:A,MATCH(Background!J346&amp;Background!$S$3,'Wage Data'!G:G,0)),"")</f>
        <v/>
      </c>
    </row>
    <row r="347" spans="10:12" x14ac:dyDescent="0.3">
      <c r="J347">
        <v>340</v>
      </c>
      <c r="K347" s="17" t="str">
        <f>IFERROR(INDEX('Wage Data'!C:C,MATCH(Background!J347&amp;Background!$S$3,'Wage Data'!G:G,0)),"")</f>
        <v/>
      </c>
      <c r="L347" s="17" t="str">
        <f>IFERROR(INDEX('Wage Data'!A:A,MATCH(Background!J347&amp;Background!$S$3,'Wage Data'!G:G,0)),"")</f>
        <v/>
      </c>
    </row>
    <row r="348" spans="10:12" x14ac:dyDescent="0.3">
      <c r="J348">
        <v>341</v>
      </c>
      <c r="K348" s="17" t="str">
        <f>IFERROR(INDEX('Wage Data'!C:C,MATCH(Background!J348&amp;Background!$S$3,'Wage Data'!G:G,0)),"")</f>
        <v/>
      </c>
      <c r="L348" s="17" t="str">
        <f>IFERROR(INDEX('Wage Data'!A:A,MATCH(Background!J348&amp;Background!$S$3,'Wage Data'!G:G,0)),"")</f>
        <v/>
      </c>
    </row>
    <row r="349" spans="10:12" x14ac:dyDescent="0.3">
      <c r="J349">
        <v>342</v>
      </c>
      <c r="K349" s="17" t="str">
        <f>IFERROR(INDEX('Wage Data'!C:C,MATCH(Background!J349&amp;Background!$S$3,'Wage Data'!G:G,0)),"")</f>
        <v/>
      </c>
      <c r="L349" s="17" t="str">
        <f>IFERROR(INDEX('Wage Data'!A:A,MATCH(Background!J349&amp;Background!$S$3,'Wage Data'!G:G,0)),"")</f>
        <v/>
      </c>
    </row>
    <row r="350" spans="10:12" x14ac:dyDescent="0.3">
      <c r="J350">
        <v>343</v>
      </c>
      <c r="K350" s="17" t="str">
        <f>IFERROR(INDEX('Wage Data'!C:C,MATCH(Background!J350&amp;Background!$S$3,'Wage Data'!G:G,0)),"")</f>
        <v/>
      </c>
      <c r="L350" s="17" t="str">
        <f>IFERROR(INDEX('Wage Data'!A:A,MATCH(Background!J350&amp;Background!$S$3,'Wage Data'!G:G,0)),"")</f>
        <v/>
      </c>
    </row>
    <row r="351" spans="10:12" x14ac:dyDescent="0.3">
      <c r="J351">
        <v>344</v>
      </c>
      <c r="K351" s="17" t="str">
        <f>IFERROR(INDEX('Wage Data'!C:C,MATCH(Background!J351&amp;Background!$S$3,'Wage Data'!G:G,0)),"")</f>
        <v/>
      </c>
      <c r="L351" s="17" t="str">
        <f>IFERROR(INDEX('Wage Data'!A:A,MATCH(Background!J351&amp;Background!$S$3,'Wage Data'!G:G,0)),"")</f>
        <v/>
      </c>
    </row>
    <row r="352" spans="10:12" x14ac:dyDescent="0.3">
      <c r="J352">
        <v>345</v>
      </c>
      <c r="K352" s="17" t="str">
        <f>IFERROR(INDEX('Wage Data'!C:C,MATCH(Background!J352&amp;Background!$S$3,'Wage Data'!G:G,0)),"")</f>
        <v/>
      </c>
      <c r="L352" s="17" t="str">
        <f>IFERROR(INDEX('Wage Data'!A:A,MATCH(Background!J352&amp;Background!$S$3,'Wage Data'!G:G,0)),"")</f>
        <v/>
      </c>
    </row>
    <row r="353" spans="10:12" x14ac:dyDescent="0.3">
      <c r="J353">
        <v>346</v>
      </c>
      <c r="K353" s="17" t="str">
        <f>IFERROR(INDEX('Wage Data'!C:C,MATCH(Background!J353&amp;Background!$S$3,'Wage Data'!G:G,0)),"")</f>
        <v/>
      </c>
      <c r="L353" s="17" t="str">
        <f>IFERROR(INDEX('Wage Data'!A:A,MATCH(Background!J353&amp;Background!$S$3,'Wage Data'!G:G,0)),"")</f>
        <v/>
      </c>
    </row>
    <row r="354" spans="10:12" x14ac:dyDescent="0.3">
      <c r="J354">
        <v>347</v>
      </c>
      <c r="K354" s="17" t="str">
        <f>IFERROR(INDEX('Wage Data'!C:C,MATCH(Background!J354&amp;Background!$S$3,'Wage Data'!G:G,0)),"")</f>
        <v/>
      </c>
      <c r="L354" s="17" t="str">
        <f>IFERROR(INDEX('Wage Data'!A:A,MATCH(Background!J354&amp;Background!$S$3,'Wage Data'!G:G,0)),"")</f>
        <v/>
      </c>
    </row>
    <row r="355" spans="10:12" x14ac:dyDescent="0.3">
      <c r="J355">
        <v>348</v>
      </c>
      <c r="K355" s="17" t="str">
        <f>IFERROR(INDEX('Wage Data'!C:C,MATCH(Background!J355&amp;Background!$S$3,'Wage Data'!G:G,0)),"")</f>
        <v/>
      </c>
      <c r="L355" s="17" t="str">
        <f>IFERROR(INDEX('Wage Data'!A:A,MATCH(Background!J355&amp;Background!$S$3,'Wage Data'!G:G,0)),"")</f>
        <v/>
      </c>
    </row>
    <row r="356" spans="10:12" x14ac:dyDescent="0.3">
      <c r="J356">
        <v>349</v>
      </c>
      <c r="K356" s="17" t="str">
        <f>IFERROR(INDEX('Wage Data'!C:C,MATCH(Background!J356&amp;Background!$S$3,'Wage Data'!G:G,0)),"")</f>
        <v/>
      </c>
      <c r="L356" s="17" t="str">
        <f>IFERROR(INDEX('Wage Data'!A:A,MATCH(Background!J356&amp;Background!$S$3,'Wage Data'!G:G,0)),"")</f>
        <v/>
      </c>
    </row>
    <row r="357" spans="10:12" x14ac:dyDescent="0.3">
      <c r="J357">
        <v>350</v>
      </c>
      <c r="K357" s="17" t="str">
        <f>IFERROR(INDEX('Wage Data'!C:C,MATCH(Background!J357&amp;Background!$S$3,'Wage Data'!G:G,0)),"")</f>
        <v/>
      </c>
      <c r="L357" s="17" t="str">
        <f>IFERROR(INDEX('Wage Data'!A:A,MATCH(Background!J357&amp;Background!$S$3,'Wage Data'!G:G,0)),"")</f>
        <v/>
      </c>
    </row>
    <row r="358" spans="10:12" x14ac:dyDescent="0.3">
      <c r="J358">
        <v>351</v>
      </c>
      <c r="K358" s="17" t="str">
        <f>IFERROR(INDEX('Wage Data'!C:C,MATCH(Background!J358&amp;Background!$S$3,'Wage Data'!G:G,0)),"")</f>
        <v/>
      </c>
      <c r="L358" s="17" t="str">
        <f>IFERROR(INDEX('Wage Data'!A:A,MATCH(Background!J358&amp;Background!$S$3,'Wage Data'!G:G,0)),"")</f>
        <v/>
      </c>
    </row>
    <row r="359" spans="10:12" x14ac:dyDescent="0.3">
      <c r="J359">
        <v>352</v>
      </c>
      <c r="K359" s="17" t="str">
        <f>IFERROR(INDEX('Wage Data'!C:C,MATCH(Background!J359&amp;Background!$S$3,'Wage Data'!G:G,0)),"")</f>
        <v/>
      </c>
      <c r="L359" s="17" t="str">
        <f>IFERROR(INDEX('Wage Data'!A:A,MATCH(Background!J359&amp;Background!$S$3,'Wage Data'!G:G,0)),"")</f>
        <v/>
      </c>
    </row>
    <row r="360" spans="10:12" x14ac:dyDescent="0.3">
      <c r="J360">
        <v>353</v>
      </c>
      <c r="K360" s="17" t="str">
        <f>IFERROR(INDEX('Wage Data'!C:C,MATCH(Background!J360&amp;Background!$S$3,'Wage Data'!G:G,0)),"")</f>
        <v/>
      </c>
      <c r="L360" s="17" t="str">
        <f>IFERROR(INDEX('Wage Data'!A:A,MATCH(Background!J360&amp;Background!$S$3,'Wage Data'!G:G,0)),"")</f>
        <v/>
      </c>
    </row>
    <row r="361" spans="10:12" x14ac:dyDescent="0.3">
      <c r="J361">
        <v>354</v>
      </c>
      <c r="K361" s="17" t="str">
        <f>IFERROR(INDEX('Wage Data'!C:C,MATCH(Background!J361&amp;Background!$S$3,'Wage Data'!G:G,0)),"")</f>
        <v/>
      </c>
      <c r="L361" s="17" t="str">
        <f>IFERROR(INDEX('Wage Data'!A:A,MATCH(Background!J361&amp;Background!$S$3,'Wage Data'!G:G,0)),"")</f>
        <v/>
      </c>
    </row>
    <row r="362" spans="10:12" x14ac:dyDescent="0.3">
      <c r="J362">
        <v>355</v>
      </c>
      <c r="K362" s="17" t="str">
        <f>IFERROR(INDEX('Wage Data'!C:C,MATCH(Background!J362&amp;Background!$S$3,'Wage Data'!G:G,0)),"")</f>
        <v/>
      </c>
      <c r="L362" s="17" t="str">
        <f>IFERROR(INDEX('Wage Data'!A:A,MATCH(Background!J362&amp;Background!$S$3,'Wage Data'!G:G,0)),"")</f>
        <v/>
      </c>
    </row>
    <row r="363" spans="10:12" x14ac:dyDescent="0.3">
      <c r="J363">
        <v>356</v>
      </c>
      <c r="K363" s="17" t="str">
        <f>IFERROR(INDEX('Wage Data'!C:C,MATCH(Background!J363&amp;Background!$S$3,'Wage Data'!G:G,0)),"")</f>
        <v/>
      </c>
      <c r="L363" s="17" t="str">
        <f>IFERROR(INDEX('Wage Data'!A:A,MATCH(Background!J363&amp;Background!$S$3,'Wage Data'!G:G,0)),"")</f>
        <v/>
      </c>
    </row>
    <row r="364" spans="10:12" x14ac:dyDescent="0.3">
      <c r="J364">
        <v>357</v>
      </c>
      <c r="K364" s="17" t="str">
        <f>IFERROR(INDEX('Wage Data'!C:C,MATCH(Background!J364&amp;Background!$S$3,'Wage Data'!G:G,0)),"")</f>
        <v/>
      </c>
      <c r="L364" s="17" t="str">
        <f>IFERROR(INDEX('Wage Data'!A:A,MATCH(Background!J364&amp;Background!$S$3,'Wage Data'!G:G,0)),"")</f>
        <v/>
      </c>
    </row>
    <row r="365" spans="10:12" x14ac:dyDescent="0.3">
      <c r="J365">
        <v>358</v>
      </c>
      <c r="K365" s="17" t="str">
        <f>IFERROR(INDEX('Wage Data'!C:C,MATCH(Background!J365&amp;Background!$S$3,'Wage Data'!G:G,0)),"")</f>
        <v/>
      </c>
      <c r="L365" s="17" t="str">
        <f>IFERROR(INDEX('Wage Data'!A:A,MATCH(Background!J365&amp;Background!$S$3,'Wage Data'!G:G,0)),"")</f>
        <v/>
      </c>
    </row>
    <row r="366" spans="10:12" x14ac:dyDescent="0.3">
      <c r="J366">
        <v>359</v>
      </c>
      <c r="K366" s="17" t="str">
        <f>IFERROR(INDEX('Wage Data'!C:C,MATCH(Background!J366&amp;Background!$S$3,'Wage Data'!G:G,0)),"")</f>
        <v/>
      </c>
      <c r="L366" s="17" t="str">
        <f>IFERROR(INDEX('Wage Data'!A:A,MATCH(Background!J366&amp;Background!$S$3,'Wage Data'!G:G,0)),"")</f>
        <v/>
      </c>
    </row>
    <row r="367" spans="10:12" x14ac:dyDescent="0.3">
      <c r="J367">
        <v>360</v>
      </c>
      <c r="K367" s="17" t="str">
        <f>IFERROR(INDEX('Wage Data'!C:C,MATCH(Background!J367&amp;Background!$S$3,'Wage Data'!G:G,0)),"")</f>
        <v/>
      </c>
      <c r="L367" s="17" t="str">
        <f>IFERROR(INDEX('Wage Data'!A:A,MATCH(Background!J367&amp;Background!$S$3,'Wage Data'!G:G,0)),"")</f>
        <v/>
      </c>
    </row>
    <row r="368" spans="10:12" x14ac:dyDescent="0.3">
      <c r="J368">
        <v>361</v>
      </c>
      <c r="K368" s="17" t="str">
        <f>IFERROR(INDEX('Wage Data'!C:C,MATCH(Background!J368&amp;Background!$S$3,'Wage Data'!G:G,0)),"")</f>
        <v/>
      </c>
      <c r="L368" s="17" t="str">
        <f>IFERROR(INDEX('Wage Data'!A:A,MATCH(Background!J368&amp;Background!$S$3,'Wage Data'!G:G,0)),"")</f>
        <v/>
      </c>
    </row>
    <row r="369" spans="10:12" x14ac:dyDescent="0.3">
      <c r="J369">
        <v>362</v>
      </c>
      <c r="K369" s="17" t="str">
        <f>IFERROR(INDEX('Wage Data'!C:C,MATCH(Background!J369&amp;Background!$S$3,'Wage Data'!G:G,0)),"")</f>
        <v/>
      </c>
      <c r="L369" s="17" t="str">
        <f>IFERROR(INDEX('Wage Data'!A:A,MATCH(Background!J369&amp;Background!$S$3,'Wage Data'!G:G,0)),"")</f>
        <v/>
      </c>
    </row>
    <row r="370" spans="10:12" x14ac:dyDescent="0.3">
      <c r="J370">
        <v>363</v>
      </c>
      <c r="K370" s="17" t="str">
        <f>IFERROR(INDEX('Wage Data'!C:C,MATCH(Background!J370&amp;Background!$S$3,'Wage Data'!G:G,0)),"")</f>
        <v/>
      </c>
      <c r="L370" s="17" t="str">
        <f>IFERROR(INDEX('Wage Data'!A:A,MATCH(Background!J370&amp;Background!$S$3,'Wage Data'!G:G,0)),"")</f>
        <v/>
      </c>
    </row>
    <row r="371" spans="10:12" x14ac:dyDescent="0.3">
      <c r="J371">
        <v>364</v>
      </c>
      <c r="K371" s="17" t="str">
        <f>IFERROR(INDEX('Wage Data'!C:C,MATCH(Background!J371&amp;Background!$S$3,'Wage Data'!G:G,0)),"")</f>
        <v/>
      </c>
      <c r="L371" s="17" t="str">
        <f>IFERROR(INDEX('Wage Data'!A:A,MATCH(Background!J371&amp;Background!$S$3,'Wage Data'!G:G,0)),"")</f>
        <v/>
      </c>
    </row>
    <row r="372" spans="10:12" x14ac:dyDescent="0.3">
      <c r="J372">
        <v>365</v>
      </c>
      <c r="K372" s="17" t="str">
        <f>IFERROR(INDEX('Wage Data'!C:C,MATCH(Background!J372&amp;Background!$S$3,'Wage Data'!G:G,0)),"")</f>
        <v/>
      </c>
      <c r="L372" s="17" t="str">
        <f>IFERROR(INDEX('Wage Data'!A:A,MATCH(Background!J372&amp;Background!$S$3,'Wage Data'!G:G,0)),"")</f>
        <v/>
      </c>
    </row>
    <row r="373" spans="10:12" x14ac:dyDescent="0.3">
      <c r="J373">
        <v>366</v>
      </c>
      <c r="K373" s="17" t="str">
        <f>IFERROR(INDEX('Wage Data'!C:C,MATCH(Background!J373&amp;Background!$S$3,'Wage Data'!G:G,0)),"")</f>
        <v/>
      </c>
      <c r="L373" s="17" t="str">
        <f>IFERROR(INDEX('Wage Data'!A:A,MATCH(Background!J373&amp;Background!$S$3,'Wage Data'!G:G,0)),"")</f>
        <v/>
      </c>
    </row>
    <row r="374" spans="10:12" x14ac:dyDescent="0.3">
      <c r="J374">
        <v>367</v>
      </c>
      <c r="K374" s="17" t="str">
        <f>IFERROR(INDEX('Wage Data'!C:C,MATCH(Background!J374&amp;Background!$S$3,'Wage Data'!G:G,0)),"")</f>
        <v/>
      </c>
      <c r="L374" s="17" t="str">
        <f>IFERROR(INDEX('Wage Data'!A:A,MATCH(Background!J374&amp;Background!$S$3,'Wage Data'!G:G,0)),"")</f>
        <v/>
      </c>
    </row>
    <row r="375" spans="10:12" x14ac:dyDescent="0.3">
      <c r="J375">
        <v>368</v>
      </c>
      <c r="K375" s="17" t="str">
        <f>IFERROR(INDEX('Wage Data'!C:C,MATCH(Background!J375&amp;Background!$S$3,'Wage Data'!G:G,0)),"")</f>
        <v/>
      </c>
      <c r="L375" s="17" t="str">
        <f>IFERROR(INDEX('Wage Data'!A:A,MATCH(Background!J375&amp;Background!$S$3,'Wage Data'!G:G,0)),"")</f>
        <v/>
      </c>
    </row>
    <row r="376" spans="10:12" x14ac:dyDescent="0.3">
      <c r="J376">
        <v>369</v>
      </c>
      <c r="K376" s="17" t="str">
        <f>IFERROR(INDEX('Wage Data'!C:C,MATCH(Background!J376&amp;Background!$S$3,'Wage Data'!G:G,0)),"")</f>
        <v/>
      </c>
      <c r="L376" s="17" t="str">
        <f>IFERROR(INDEX('Wage Data'!A:A,MATCH(Background!J376&amp;Background!$S$3,'Wage Data'!G:G,0)),"")</f>
        <v/>
      </c>
    </row>
    <row r="377" spans="10:12" x14ac:dyDescent="0.3">
      <c r="J377">
        <v>370</v>
      </c>
      <c r="K377" s="17" t="str">
        <f>IFERROR(INDEX('Wage Data'!C:C,MATCH(Background!J377&amp;Background!$S$3,'Wage Data'!G:G,0)),"")</f>
        <v/>
      </c>
      <c r="L377" s="17" t="str">
        <f>IFERROR(INDEX('Wage Data'!A:A,MATCH(Background!J377&amp;Background!$S$3,'Wage Data'!G:G,0)),"")</f>
        <v/>
      </c>
    </row>
    <row r="378" spans="10:12" x14ac:dyDescent="0.3">
      <c r="J378">
        <v>371</v>
      </c>
      <c r="K378" s="17" t="str">
        <f>IFERROR(INDEX('Wage Data'!C:C,MATCH(Background!J378&amp;Background!$S$3,'Wage Data'!G:G,0)),"")</f>
        <v/>
      </c>
      <c r="L378" s="17" t="str">
        <f>IFERROR(INDEX('Wage Data'!A:A,MATCH(Background!J378&amp;Background!$S$3,'Wage Data'!G:G,0)),"")</f>
        <v/>
      </c>
    </row>
    <row r="379" spans="10:12" x14ac:dyDescent="0.3">
      <c r="J379">
        <v>372</v>
      </c>
      <c r="K379" s="17" t="str">
        <f>IFERROR(INDEX('Wage Data'!C:C,MATCH(Background!J379&amp;Background!$S$3,'Wage Data'!G:G,0)),"")</f>
        <v/>
      </c>
      <c r="L379" s="17" t="str">
        <f>IFERROR(INDEX('Wage Data'!A:A,MATCH(Background!J379&amp;Background!$S$3,'Wage Data'!G:G,0)),"")</f>
        <v/>
      </c>
    </row>
    <row r="380" spans="10:12" x14ac:dyDescent="0.3">
      <c r="J380">
        <v>373</v>
      </c>
      <c r="K380" s="17" t="str">
        <f>IFERROR(INDEX('Wage Data'!C:C,MATCH(Background!J380&amp;Background!$S$3,'Wage Data'!G:G,0)),"")</f>
        <v/>
      </c>
      <c r="L380" s="17" t="str">
        <f>IFERROR(INDEX('Wage Data'!A:A,MATCH(Background!J380&amp;Background!$S$3,'Wage Data'!G:G,0)),"")</f>
        <v/>
      </c>
    </row>
    <row r="381" spans="10:12" x14ac:dyDescent="0.3">
      <c r="J381">
        <v>374</v>
      </c>
      <c r="K381" s="17" t="str">
        <f>IFERROR(INDEX('Wage Data'!C:C,MATCH(Background!J381&amp;Background!$S$3,'Wage Data'!G:G,0)),"")</f>
        <v/>
      </c>
      <c r="L381" s="17" t="str">
        <f>IFERROR(INDEX('Wage Data'!A:A,MATCH(Background!J381&amp;Background!$S$3,'Wage Data'!G:G,0)),"")</f>
        <v/>
      </c>
    </row>
    <row r="382" spans="10:12" x14ac:dyDescent="0.3">
      <c r="J382">
        <v>375</v>
      </c>
      <c r="K382" s="17" t="str">
        <f>IFERROR(INDEX('Wage Data'!C:C,MATCH(Background!J382&amp;Background!$S$3,'Wage Data'!G:G,0)),"")</f>
        <v/>
      </c>
      <c r="L382" s="17" t="str">
        <f>IFERROR(INDEX('Wage Data'!A:A,MATCH(Background!J382&amp;Background!$S$3,'Wage Data'!G:G,0)),"")</f>
        <v/>
      </c>
    </row>
    <row r="383" spans="10:12" x14ac:dyDescent="0.3">
      <c r="J383">
        <v>376</v>
      </c>
      <c r="K383" s="17" t="str">
        <f>IFERROR(INDEX('Wage Data'!C:C,MATCH(Background!J383&amp;Background!$S$3,'Wage Data'!G:G,0)),"")</f>
        <v/>
      </c>
      <c r="L383" s="17" t="str">
        <f>IFERROR(INDEX('Wage Data'!A:A,MATCH(Background!J383&amp;Background!$S$3,'Wage Data'!G:G,0)),"")</f>
        <v/>
      </c>
    </row>
    <row r="384" spans="10:12" x14ac:dyDescent="0.3">
      <c r="J384">
        <v>377</v>
      </c>
      <c r="K384" s="17" t="str">
        <f>IFERROR(INDEX('Wage Data'!C:C,MATCH(Background!J384&amp;Background!$S$3,'Wage Data'!G:G,0)),"")</f>
        <v/>
      </c>
      <c r="L384" s="17" t="str">
        <f>IFERROR(INDEX('Wage Data'!A:A,MATCH(Background!J384&amp;Background!$S$3,'Wage Data'!G:G,0)),"")</f>
        <v/>
      </c>
    </row>
    <row r="385" spans="10:12" x14ac:dyDescent="0.3">
      <c r="J385">
        <v>378</v>
      </c>
      <c r="K385" s="17" t="str">
        <f>IFERROR(INDEX('Wage Data'!C:C,MATCH(Background!J385&amp;Background!$S$3,'Wage Data'!G:G,0)),"")</f>
        <v/>
      </c>
      <c r="L385" s="17" t="str">
        <f>IFERROR(INDEX('Wage Data'!A:A,MATCH(Background!J385&amp;Background!$S$3,'Wage Data'!G:G,0)),"")</f>
        <v/>
      </c>
    </row>
    <row r="386" spans="10:12" x14ac:dyDescent="0.3">
      <c r="J386">
        <v>379</v>
      </c>
      <c r="K386" s="17" t="str">
        <f>IFERROR(INDEX('Wage Data'!C:C,MATCH(Background!J386&amp;Background!$S$3,'Wage Data'!G:G,0)),"")</f>
        <v/>
      </c>
      <c r="L386" s="17" t="str">
        <f>IFERROR(INDEX('Wage Data'!A:A,MATCH(Background!J386&amp;Background!$S$3,'Wage Data'!G:G,0)),"")</f>
        <v/>
      </c>
    </row>
    <row r="387" spans="10:12" x14ac:dyDescent="0.3">
      <c r="J387">
        <v>380</v>
      </c>
      <c r="K387" s="17" t="str">
        <f>IFERROR(INDEX('Wage Data'!C:C,MATCH(Background!J387&amp;Background!$S$3,'Wage Data'!G:G,0)),"")</f>
        <v/>
      </c>
      <c r="L387" s="17" t="str">
        <f>IFERROR(INDEX('Wage Data'!A:A,MATCH(Background!J387&amp;Background!$S$3,'Wage Data'!G:G,0)),"")</f>
        <v/>
      </c>
    </row>
    <row r="388" spans="10:12" x14ac:dyDescent="0.3">
      <c r="J388">
        <v>381</v>
      </c>
      <c r="K388" s="17" t="str">
        <f>IFERROR(INDEX('Wage Data'!C:C,MATCH(Background!J388&amp;Background!$S$3,'Wage Data'!G:G,0)),"")</f>
        <v/>
      </c>
      <c r="L388" s="17" t="str">
        <f>IFERROR(INDEX('Wage Data'!A:A,MATCH(Background!J388&amp;Background!$S$3,'Wage Data'!G:G,0)),"")</f>
        <v/>
      </c>
    </row>
    <row r="389" spans="10:12" x14ac:dyDescent="0.3">
      <c r="J389">
        <v>382</v>
      </c>
      <c r="K389" s="17" t="str">
        <f>IFERROR(INDEX('Wage Data'!C:C,MATCH(Background!J389&amp;Background!$S$3,'Wage Data'!G:G,0)),"")</f>
        <v/>
      </c>
      <c r="L389" s="17" t="str">
        <f>IFERROR(INDEX('Wage Data'!A:A,MATCH(Background!J389&amp;Background!$S$3,'Wage Data'!G:G,0)),"")</f>
        <v/>
      </c>
    </row>
    <row r="390" spans="10:12" x14ac:dyDescent="0.3">
      <c r="J390">
        <v>383</v>
      </c>
      <c r="K390" s="17" t="str">
        <f>IFERROR(INDEX('Wage Data'!C:C,MATCH(Background!J390&amp;Background!$S$3,'Wage Data'!G:G,0)),"")</f>
        <v/>
      </c>
      <c r="L390" s="17" t="str">
        <f>IFERROR(INDEX('Wage Data'!A:A,MATCH(Background!J390&amp;Background!$S$3,'Wage Data'!G:G,0)),"")</f>
        <v/>
      </c>
    </row>
    <row r="391" spans="10:12" x14ac:dyDescent="0.3">
      <c r="J391">
        <v>384</v>
      </c>
      <c r="K391" s="17" t="str">
        <f>IFERROR(INDEX('Wage Data'!C:C,MATCH(Background!J391&amp;Background!$S$3,'Wage Data'!G:G,0)),"")</f>
        <v/>
      </c>
      <c r="L391" s="17" t="str">
        <f>IFERROR(INDEX('Wage Data'!A:A,MATCH(Background!J391&amp;Background!$S$3,'Wage Data'!G:G,0)),"")</f>
        <v/>
      </c>
    </row>
    <row r="392" spans="10:12" x14ac:dyDescent="0.3">
      <c r="J392">
        <v>385</v>
      </c>
      <c r="K392" s="17" t="str">
        <f>IFERROR(INDEX('Wage Data'!C:C,MATCH(Background!J392&amp;Background!$S$3,'Wage Data'!G:G,0)),"")</f>
        <v/>
      </c>
      <c r="L392" s="17" t="str">
        <f>IFERROR(INDEX('Wage Data'!A:A,MATCH(Background!J392&amp;Background!$S$3,'Wage Data'!G:G,0)),"")</f>
        <v/>
      </c>
    </row>
    <row r="393" spans="10:12" x14ac:dyDescent="0.3">
      <c r="J393">
        <v>386</v>
      </c>
      <c r="K393" s="17" t="str">
        <f>IFERROR(INDEX('Wage Data'!C:C,MATCH(Background!J393&amp;Background!$S$3,'Wage Data'!G:G,0)),"")</f>
        <v/>
      </c>
      <c r="L393" s="17" t="str">
        <f>IFERROR(INDEX('Wage Data'!A:A,MATCH(Background!J393&amp;Background!$S$3,'Wage Data'!G:G,0)),"")</f>
        <v/>
      </c>
    </row>
    <row r="394" spans="10:12" x14ac:dyDescent="0.3">
      <c r="J394">
        <v>387</v>
      </c>
      <c r="K394" s="17" t="str">
        <f>IFERROR(INDEX('Wage Data'!C:C,MATCH(Background!J394&amp;Background!$S$3,'Wage Data'!G:G,0)),"")</f>
        <v/>
      </c>
      <c r="L394" s="17" t="str">
        <f>IFERROR(INDEX('Wage Data'!A:A,MATCH(Background!J394&amp;Background!$S$3,'Wage Data'!G:G,0)),"")</f>
        <v/>
      </c>
    </row>
    <row r="395" spans="10:12" x14ac:dyDescent="0.3">
      <c r="J395">
        <v>388</v>
      </c>
      <c r="K395" s="17" t="str">
        <f>IFERROR(INDEX('Wage Data'!C:C,MATCH(Background!J395&amp;Background!$S$3,'Wage Data'!G:G,0)),"")</f>
        <v/>
      </c>
      <c r="L395" s="17" t="str">
        <f>IFERROR(INDEX('Wage Data'!A:A,MATCH(Background!J395&amp;Background!$S$3,'Wage Data'!G:G,0)),"")</f>
        <v/>
      </c>
    </row>
    <row r="396" spans="10:12" x14ac:dyDescent="0.3">
      <c r="J396">
        <v>389</v>
      </c>
      <c r="K396" s="17" t="str">
        <f>IFERROR(INDEX('Wage Data'!C:C,MATCH(Background!J396&amp;Background!$S$3,'Wage Data'!G:G,0)),"")</f>
        <v/>
      </c>
      <c r="L396" s="17" t="str">
        <f>IFERROR(INDEX('Wage Data'!A:A,MATCH(Background!J396&amp;Background!$S$3,'Wage Data'!G:G,0)),"")</f>
        <v/>
      </c>
    </row>
    <row r="397" spans="10:12" x14ac:dyDescent="0.3">
      <c r="J397">
        <v>390</v>
      </c>
      <c r="K397" s="17" t="str">
        <f>IFERROR(INDEX('Wage Data'!C:C,MATCH(Background!J397&amp;Background!$S$3,'Wage Data'!G:G,0)),"")</f>
        <v/>
      </c>
      <c r="L397" s="17" t="str">
        <f>IFERROR(INDEX('Wage Data'!A:A,MATCH(Background!J397&amp;Background!$S$3,'Wage Data'!G:G,0)),"")</f>
        <v/>
      </c>
    </row>
    <row r="398" spans="10:12" x14ac:dyDescent="0.3">
      <c r="J398">
        <v>391</v>
      </c>
      <c r="K398" s="17" t="str">
        <f>IFERROR(INDEX('Wage Data'!C:C,MATCH(Background!J398&amp;Background!$S$3,'Wage Data'!G:G,0)),"")</f>
        <v/>
      </c>
      <c r="L398" s="17" t="str">
        <f>IFERROR(INDEX('Wage Data'!A:A,MATCH(Background!J398&amp;Background!$S$3,'Wage Data'!G:G,0)),"")</f>
        <v/>
      </c>
    </row>
    <row r="399" spans="10:12" x14ac:dyDescent="0.3">
      <c r="J399">
        <v>392</v>
      </c>
      <c r="K399" s="17" t="str">
        <f>IFERROR(INDEX('Wage Data'!C:C,MATCH(Background!J399&amp;Background!$S$3,'Wage Data'!G:G,0)),"")</f>
        <v/>
      </c>
      <c r="L399" s="17" t="str">
        <f>IFERROR(INDEX('Wage Data'!A:A,MATCH(Background!J399&amp;Background!$S$3,'Wage Data'!G:G,0)),"")</f>
        <v/>
      </c>
    </row>
    <row r="400" spans="10:12" x14ac:dyDescent="0.3">
      <c r="J400">
        <v>393</v>
      </c>
      <c r="K400" s="17" t="str">
        <f>IFERROR(INDEX('Wage Data'!C:C,MATCH(Background!J400&amp;Background!$S$3,'Wage Data'!G:G,0)),"")</f>
        <v/>
      </c>
      <c r="L400" s="17" t="str">
        <f>IFERROR(INDEX('Wage Data'!A:A,MATCH(Background!J400&amp;Background!$S$3,'Wage Data'!G:G,0)),"")</f>
        <v/>
      </c>
    </row>
    <row r="401" spans="10:12" x14ac:dyDescent="0.3">
      <c r="J401">
        <v>394</v>
      </c>
      <c r="K401" s="17" t="str">
        <f>IFERROR(INDEX('Wage Data'!C:C,MATCH(Background!J401&amp;Background!$S$3,'Wage Data'!G:G,0)),"")</f>
        <v/>
      </c>
      <c r="L401" s="17" t="str">
        <f>IFERROR(INDEX('Wage Data'!A:A,MATCH(Background!J401&amp;Background!$S$3,'Wage Data'!G:G,0)),"")</f>
        <v/>
      </c>
    </row>
    <row r="402" spans="10:12" x14ac:dyDescent="0.3">
      <c r="J402">
        <v>395</v>
      </c>
      <c r="K402" s="17" t="str">
        <f>IFERROR(INDEX('Wage Data'!C:C,MATCH(Background!J402&amp;Background!$S$3,'Wage Data'!G:G,0)),"")</f>
        <v/>
      </c>
      <c r="L402" s="17" t="str">
        <f>IFERROR(INDEX('Wage Data'!A:A,MATCH(Background!J402&amp;Background!$S$3,'Wage Data'!G:G,0)),"")</f>
        <v/>
      </c>
    </row>
    <row r="403" spans="10:12" x14ac:dyDescent="0.3">
      <c r="J403">
        <v>396</v>
      </c>
      <c r="K403" s="17" t="str">
        <f>IFERROR(INDEX('Wage Data'!C:C,MATCH(Background!J403&amp;Background!$S$3,'Wage Data'!G:G,0)),"")</f>
        <v/>
      </c>
      <c r="L403" s="17" t="str">
        <f>IFERROR(INDEX('Wage Data'!A:A,MATCH(Background!J403&amp;Background!$S$3,'Wage Data'!G:G,0)),"")</f>
        <v/>
      </c>
    </row>
    <row r="404" spans="10:12" x14ac:dyDescent="0.3">
      <c r="J404">
        <v>397</v>
      </c>
      <c r="K404" s="17" t="str">
        <f>IFERROR(INDEX('Wage Data'!C:C,MATCH(Background!J404&amp;Background!$S$3,'Wage Data'!G:G,0)),"")</f>
        <v/>
      </c>
      <c r="L404" s="17" t="str">
        <f>IFERROR(INDEX('Wage Data'!A:A,MATCH(Background!J404&amp;Background!$S$3,'Wage Data'!G:G,0)),"")</f>
        <v/>
      </c>
    </row>
    <row r="405" spans="10:12" x14ac:dyDescent="0.3">
      <c r="J405">
        <v>398</v>
      </c>
      <c r="K405" s="17" t="str">
        <f>IFERROR(INDEX('Wage Data'!C:C,MATCH(Background!J405&amp;Background!$S$3,'Wage Data'!G:G,0)),"")</f>
        <v/>
      </c>
      <c r="L405" s="17" t="str">
        <f>IFERROR(INDEX('Wage Data'!A:A,MATCH(Background!J405&amp;Background!$S$3,'Wage Data'!G:G,0)),"")</f>
        <v/>
      </c>
    </row>
    <row r="406" spans="10:12" x14ac:dyDescent="0.3">
      <c r="J406">
        <v>399</v>
      </c>
      <c r="K406" s="17" t="str">
        <f>IFERROR(INDEX('Wage Data'!C:C,MATCH(Background!J406&amp;Background!$S$3,'Wage Data'!G:G,0)),"")</f>
        <v/>
      </c>
      <c r="L406" s="17" t="str">
        <f>IFERROR(INDEX('Wage Data'!A:A,MATCH(Background!J406&amp;Background!$S$3,'Wage Data'!G:G,0)),"")</f>
        <v/>
      </c>
    </row>
    <row r="407" spans="10:12" x14ac:dyDescent="0.3">
      <c r="J407">
        <v>400</v>
      </c>
      <c r="K407" s="17" t="str">
        <f>IFERROR(INDEX('Wage Data'!C:C,MATCH(Background!J407&amp;Background!$S$3,'Wage Data'!G:G,0)),"")</f>
        <v/>
      </c>
      <c r="L407" s="17" t="str">
        <f>IFERROR(INDEX('Wage Data'!A:A,MATCH(Background!J407&amp;Background!$S$3,'Wage Data'!G:G,0)),"")</f>
        <v/>
      </c>
    </row>
    <row r="408" spans="10:12" x14ac:dyDescent="0.3">
      <c r="J408">
        <v>401</v>
      </c>
      <c r="K408" s="17" t="str">
        <f>IFERROR(INDEX('Wage Data'!C:C,MATCH(Background!J408&amp;Background!$S$3,'Wage Data'!G:G,0)),"")</f>
        <v/>
      </c>
      <c r="L408" s="17" t="str">
        <f>IFERROR(INDEX('Wage Data'!A:A,MATCH(Background!J408&amp;Background!$S$3,'Wage Data'!G:G,0)),"")</f>
        <v/>
      </c>
    </row>
    <row r="409" spans="10:12" x14ac:dyDescent="0.3">
      <c r="J409">
        <v>402</v>
      </c>
      <c r="K409" s="17" t="str">
        <f>IFERROR(INDEX('Wage Data'!C:C,MATCH(Background!J409&amp;Background!$S$3,'Wage Data'!G:G,0)),"")</f>
        <v/>
      </c>
      <c r="L409" s="17" t="str">
        <f>IFERROR(INDEX('Wage Data'!A:A,MATCH(Background!J409&amp;Background!$S$3,'Wage Data'!G:G,0)),"")</f>
        <v/>
      </c>
    </row>
    <row r="410" spans="10:12" x14ac:dyDescent="0.3">
      <c r="J410">
        <v>403</v>
      </c>
      <c r="K410" s="17" t="str">
        <f>IFERROR(INDEX('Wage Data'!C:C,MATCH(Background!J410&amp;Background!$S$3,'Wage Data'!G:G,0)),"")</f>
        <v/>
      </c>
      <c r="L410" s="17" t="str">
        <f>IFERROR(INDEX('Wage Data'!A:A,MATCH(Background!J410&amp;Background!$S$3,'Wage Data'!G:G,0)),"")</f>
        <v/>
      </c>
    </row>
    <row r="411" spans="10:12" x14ac:dyDescent="0.3">
      <c r="J411">
        <v>404</v>
      </c>
      <c r="K411" s="17" t="str">
        <f>IFERROR(INDEX('Wage Data'!C:C,MATCH(Background!J411&amp;Background!$S$3,'Wage Data'!G:G,0)),"")</f>
        <v/>
      </c>
      <c r="L411" s="17" t="str">
        <f>IFERROR(INDEX('Wage Data'!A:A,MATCH(Background!J411&amp;Background!$S$3,'Wage Data'!G:G,0)),"")</f>
        <v/>
      </c>
    </row>
    <row r="412" spans="10:12" x14ac:dyDescent="0.3">
      <c r="J412">
        <v>405</v>
      </c>
      <c r="K412" s="17" t="str">
        <f>IFERROR(INDEX('Wage Data'!C:C,MATCH(Background!J412&amp;Background!$S$3,'Wage Data'!G:G,0)),"")</f>
        <v/>
      </c>
      <c r="L412" s="17" t="str">
        <f>IFERROR(INDEX('Wage Data'!A:A,MATCH(Background!J412&amp;Background!$S$3,'Wage Data'!G:G,0)),"")</f>
        <v/>
      </c>
    </row>
    <row r="413" spans="10:12" x14ac:dyDescent="0.3">
      <c r="J413">
        <v>406</v>
      </c>
      <c r="K413" s="17" t="str">
        <f>IFERROR(INDEX('Wage Data'!C:C,MATCH(Background!J413&amp;Background!$S$3,'Wage Data'!G:G,0)),"")</f>
        <v/>
      </c>
      <c r="L413" s="17" t="str">
        <f>IFERROR(INDEX('Wage Data'!A:A,MATCH(Background!J413&amp;Background!$S$3,'Wage Data'!G:G,0)),"")</f>
        <v/>
      </c>
    </row>
    <row r="414" spans="10:12" x14ac:dyDescent="0.3">
      <c r="J414">
        <v>407</v>
      </c>
      <c r="K414" s="17" t="str">
        <f>IFERROR(INDEX('Wage Data'!C:C,MATCH(Background!J414&amp;Background!$S$3,'Wage Data'!G:G,0)),"")</f>
        <v/>
      </c>
      <c r="L414" s="17" t="str">
        <f>IFERROR(INDEX('Wage Data'!A:A,MATCH(Background!J414&amp;Background!$S$3,'Wage Data'!G:G,0)),"")</f>
        <v/>
      </c>
    </row>
    <row r="415" spans="10:12" x14ac:dyDescent="0.3">
      <c r="J415">
        <v>408</v>
      </c>
      <c r="K415" s="17" t="str">
        <f>IFERROR(INDEX('Wage Data'!C:C,MATCH(Background!J415&amp;Background!$S$3,'Wage Data'!G:G,0)),"")</f>
        <v/>
      </c>
      <c r="L415" s="17" t="str">
        <f>IFERROR(INDEX('Wage Data'!A:A,MATCH(Background!J415&amp;Background!$S$3,'Wage Data'!G:G,0)),"")</f>
        <v/>
      </c>
    </row>
    <row r="416" spans="10:12" x14ac:dyDescent="0.3">
      <c r="J416">
        <v>409</v>
      </c>
      <c r="K416" s="17" t="str">
        <f>IFERROR(INDEX('Wage Data'!C:C,MATCH(Background!J416&amp;Background!$S$3,'Wage Data'!G:G,0)),"")</f>
        <v/>
      </c>
      <c r="L416" s="17" t="str">
        <f>IFERROR(INDEX('Wage Data'!A:A,MATCH(Background!J416&amp;Background!$S$3,'Wage Data'!G:G,0)),"")</f>
        <v/>
      </c>
    </row>
    <row r="417" spans="10:12" x14ac:dyDescent="0.3">
      <c r="J417">
        <v>410</v>
      </c>
      <c r="K417" s="17" t="str">
        <f>IFERROR(INDEX('Wage Data'!C:C,MATCH(Background!J417&amp;Background!$S$3,'Wage Data'!G:G,0)),"")</f>
        <v/>
      </c>
      <c r="L417" s="17" t="str">
        <f>IFERROR(INDEX('Wage Data'!A:A,MATCH(Background!J417&amp;Background!$S$3,'Wage Data'!G:G,0)),"")</f>
        <v/>
      </c>
    </row>
    <row r="418" spans="10:12" x14ac:dyDescent="0.3">
      <c r="J418">
        <v>411</v>
      </c>
      <c r="K418" s="17" t="str">
        <f>IFERROR(INDEX('Wage Data'!C:C,MATCH(Background!J418&amp;Background!$S$3,'Wage Data'!G:G,0)),"")</f>
        <v/>
      </c>
      <c r="L418" s="17" t="str">
        <f>IFERROR(INDEX('Wage Data'!A:A,MATCH(Background!J418&amp;Background!$S$3,'Wage Data'!G:G,0)),"")</f>
        <v/>
      </c>
    </row>
    <row r="419" spans="10:12" x14ac:dyDescent="0.3">
      <c r="J419">
        <v>412</v>
      </c>
      <c r="K419" s="17" t="str">
        <f>IFERROR(INDEX('Wage Data'!C:C,MATCH(Background!J419&amp;Background!$S$3,'Wage Data'!G:G,0)),"")</f>
        <v/>
      </c>
      <c r="L419" s="17" t="str">
        <f>IFERROR(INDEX('Wage Data'!A:A,MATCH(Background!J419&amp;Background!$S$3,'Wage Data'!G:G,0)),"")</f>
        <v/>
      </c>
    </row>
    <row r="420" spans="10:12" x14ac:dyDescent="0.3">
      <c r="J420">
        <v>413</v>
      </c>
      <c r="K420" s="17" t="str">
        <f>IFERROR(INDEX('Wage Data'!C:C,MATCH(Background!J420&amp;Background!$S$3,'Wage Data'!G:G,0)),"")</f>
        <v/>
      </c>
      <c r="L420" s="17" t="str">
        <f>IFERROR(INDEX('Wage Data'!A:A,MATCH(Background!J420&amp;Background!$S$3,'Wage Data'!G:G,0)),"")</f>
        <v/>
      </c>
    </row>
    <row r="421" spans="10:12" x14ac:dyDescent="0.3">
      <c r="J421">
        <v>414</v>
      </c>
      <c r="K421" s="17" t="str">
        <f>IFERROR(INDEX('Wage Data'!C:C,MATCH(Background!J421&amp;Background!$S$3,'Wage Data'!G:G,0)),"")</f>
        <v/>
      </c>
      <c r="L421" s="17" t="str">
        <f>IFERROR(INDEX('Wage Data'!A:A,MATCH(Background!J421&amp;Background!$S$3,'Wage Data'!G:G,0)),"")</f>
        <v/>
      </c>
    </row>
    <row r="422" spans="10:12" x14ac:dyDescent="0.3">
      <c r="J422">
        <v>415</v>
      </c>
      <c r="K422" s="17" t="str">
        <f>IFERROR(INDEX('Wage Data'!C:C,MATCH(Background!J422&amp;Background!$S$3,'Wage Data'!G:G,0)),"")</f>
        <v/>
      </c>
      <c r="L422" s="17" t="str">
        <f>IFERROR(INDEX('Wage Data'!A:A,MATCH(Background!J422&amp;Background!$S$3,'Wage Data'!G:G,0)),"")</f>
        <v/>
      </c>
    </row>
    <row r="423" spans="10:12" x14ac:dyDescent="0.3">
      <c r="J423">
        <v>416</v>
      </c>
      <c r="K423" s="17" t="str">
        <f>IFERROR(INDEX('Wage Data'!C:C,MATCH(Background!J423&amp;Background!$S$3,'Wage Data'!G:G,0)),"")</f>
        <v/>
      </c>
      <c r="L423" s="17" t="str">
        <f>IFERROR(INDEX('Wage Data'!A:A,MATCH(Background!J423&amp;Background!$S$3,'Wage Data'!G:G,0)),"")</f>
        <v/>
      </c>
    </row>
    <row r="424" spans="10:12" x14ac:dyDescent="0.3">
      <c r="J424">
        <v>417</v>
      </c>
      <c r="K424" s="17" t="str">
        <f>IFERROR(INDEX('Wage Data'!C:C,MATCH(Background!J424&amp;Background!$S$3,'Wage Data'!G:G,0)),"")</f>
        <v/>
      </c>
      <c r="L424" s="17" t="str">
        <f>IFERROR(INDEX('Wage Data'!A:A,MATCH(Background!J424&amp;Background!$S$3,'Wage Data'!G:G,0)),"")</f>
        <v/>
      </c>
    </row>
    <row r="425" spans="10:12" x14ac:dyDescent="0.3">
      <c r="J425">
        <v>418</v>
      </c>
      <c r="K425" s="17" t="str">
        <f>IFERROR(INDEX('Wage Data'!C:C,MATCH(Background!J425&amp;Background!$S$3,'Wage Data'!G:G,0)),"")</f>
        <v/>
      </c>
      <c r="L425" s="17" t="str">
        <f>IFERROR(INDEX('Wage Data'!A:A,MATCH(Background!J425&amp;Background!$S$3,'Wage Data'!G:G,0)),"")</f>
        <v/>
      </c>
    </row>
    <row r="426" spans="10:12" x14ac:dyDescent="0.3">
      <c r="J426">
        <v>419</v>
      </c>
      <c r="K426" s="17" t="str">
        <f>IFERROR(INDEX('Wage Data'!C:C,MATCH(Background!J426&amp;Background!$S$3,'Wage Data'!G:G,0)),"")</f>
        <v/>
      </c>
      <c r="L426" s="17" t="str">
        <f>IFERROR(INDEX('Wage Data'!A:A,MATCH(Background!J426&amp;Background!$S$3,'Wage Data'!G:G,0)),"")</f>
        <v/>
      </c>
    </row>
    <row r="427" spans="10:12" x14ac:dyDescent="0.3">
      <c r="J427">
        <v>420</v>
      </c>
      <c r="K427" s="17" t="str">
        <f>IFERROR(INDEX('Wage Data'!C:C,MATCH(Background!J427&amp;Background!$S$3,'Wage Data'!G:G,0)),"")</f>
        <v/>
      </c>
      <c r="L427" s="17" t="str">
        <f>IFERROR(INDEX('Wage Data'!A:A,MATCH(Background!J427&amp;Background!$S$3,'Wage Data'!G:G,0)),"")</f>
        <v/>
      </c>
    </row>
    <row r="428" spans="10:12" x14ac:dyDescent="0.3">
      <c r="J428">
        <v>421</v>
      </c>
      <c r="K428" s="17" t="str">
        <f>IFERROR(INDEX('Wage Data'!C:C,MATCH(Background!J428&amp;Background!$S$3,'Wage Data'!G:G,0)),"")</f>
        <v/>
      </c>
      <c r="L428" s="17" t="str">
        <f>IFERROR(INDEX('Wage Data'!A:A,MATCH(Background!J428&amp;Background!$S$3,'Wage Data'!G:G,0)),"")</f>
        <v/>
      </c>
    </row>
    <row r="429" spans="10:12" x14ac:dyDescent="0.3">
      <c r="J429">
        <v>422</v>
      </c>
      <c r="K429" s="17" t="str">
        <f>IFERROR(INDEX('Wage Data'!C:C,MATCH(Background!J429&amp;Background!$S$3,'Wage Data'!G:G,0)),"")</f>
        <v/>
      </c>
      <c r="L429" s="17" t="str">
        <f>IFERROR(INDEX('Wage Data'!A:A,MATCH(Background!J429&amp;Background!$S$3,'Wage Data'!G:G,0)),"")</f>
        <v/>
      </c>
    </row>
    <row r="430" spans="10:12" x14ac:dyDescent="0.3">
      <c r="J430">
        <v>423</v>
      </c>
      <c r="K430" s="17" t="str">
        <f>IFERROR(INDEX('Wage Data'!C:C,MATCH(Background!J430&amp;Background!$S$3,'Wage Data'!G:G,0)),"")</f>
        <v/>
      </c>
      <c r="L430" s="17" t="str">
        <f>IFERROR(INDEX('Wage Data'!A:A,MATCH(Background!J430&amp;Background!$S$3,'Wage Data'!G:G,0)),"")</f>
        <v/>
      </c>
    </row>
    <row r="431" spans="10:12" x14ac:dyDescent="0.3">
      <c r="J431">
        <v>424</v>
      </c>
      <c r="K431" s="17" t="str">
        <f>IFERROR(INDEX('Wage Data'!C:C,MATCH(Background!J431&amp;Background!$S$3,'Wage Data'!G:G,0)),"")</f>
        <v/>
      </c>
      <c r="L431" s="17" t="str">
        <f>IFERROR(INDEX('Wage Data'!A:A,MATCH(Background!J431&amp;Background!$S$3,'Wage Data'!G:G,0)),"")</f>
        <v/>
      </c>
    </row>
    <row r="432" spans="10:12" x14ac:dyDescent="0.3">
      <c r="J432">
        <v>425</v>
      </c>
      <c r="K432" s="17" t="str">
        <f>IFERROR(INDEX('Wage Data'!C:C,MATCH(Background!J432&amp;Background!$S$3,'Wage Data'!G:G,0)),"")</f>
        <v/>
      </c>
      <c r="L432" s="17" t="str">
        <f>IFERROR(INDEX('Wage Data'!A:A,MATCH(Background!J432&amp;Background!$S$3,'Wage Data'!G:G,0)),"")</f>
        <v/>
      </c>
    </row>
    <row r="433" spans="10:12" x14ac:dyDescent="0.3">
      <c r="J433">
        <v>426</v>
      </c>
      <c r="K433" s="17" t="str">
        <f>IFERROR(INDEX('Wage Data'!C:C,MATCH(Background!J433&amp;Background!$S$3,'Wage Data'!G:G,0)),"")</f>
        <v/>
      </c>
      <c r="L433" s="17" t="str">
        <f>IFERROR(INDEX('Wage Data'!A:A,MATCH(Background!J433&amp;Background!$S$3,'Wage Data'!G:G,0)),"")</f>
        <v/>
      </c>
    </row>
    <row r="434" spans="10:12" x14ac:dyDescent="0.3">
      <c r="J434">
        <v>427</v>
      </c>
      <c r="K434" s="17" t="str">
        <f>IFERROR(INDEX('Wage Data'!C:C,MATCH(Background!J434&amp;Background!$S$3,'Wage Data'!G:G,0)),"")</f>
        <v/>
      </c>
      <c r="L434" s="17" t="str">
        <f>IFERROR(INDEX('Wage Data'!A:A,MATCH(Background!J434&amp;Background!$S$3,'Wage Data'!G:G,0)),"")</f>
        <v/>
      </c>
    </row>
    <row r="435" spans="10:12" x14ac:dyDescent="0.3">
      <c r="J435">
        <v>428</v>
      </c>
      <c r="K435" s="17" t="str">
        <f>IFERROR(INDEX('Wage Data'!C:C,MATCH(Background!J435&amp;Background!$S$3,'Wage Data'!G:G,0)),"")</f>
        <v/>
      </c>
      <c r="L435" s="17" t="str">
        <f>IFERROR(INDEX('Wage Data'!A:A,MATCH(Background!J435&amp;Background!$S$3,'Wage Data'!G:G,0)),"")</f>
        <v/>
      </c>
    </row>
    <row r="436" spans="10:12" x14ac:dyDescent="0.3">
      <c r="J436">
        <v>429</v>
      </c>
      <c r="K436" s="17" t="str">
        <f>IFERROR(INDEX('Wage Data'!C:C,MATCH(Background!J436&amp;Background!$S$3,'Wage Data'!G:G,0)),"")</f>
        <v/>
      </c>
      <c r="L436" s="17" t="str">
        <f>IFERROR(INDEX('Wage Data'!A:A,MATCH(Background!J436&amp;Background!$S$3,'Wage Data'!G:G,0)),"")</f>
        <v/>
      </c>
    </row>
    <row r="437" spans="10:12" x14ac:dyDescent="0.3">
      <c r="J437">
        <v>430</v>
      </c>
      <c r="K437" s="17" t="str">
        <f>IFERROR(INDEX('Wage Data'!C:C,MATCH(Background!J437&amp;Background!$S$3,'Wage Data'!G:G,0)),"")</f>
        <v/>
      </c>
      <c r="L437" s="17" t="str">
        <f>IFERROR(INDEX('Wage Data'!A:A,MATCH(Background!J437&amp;Background!$S$3,'Wage Data'!G:G,0)),"")</f>
        <v/>
      </c>
    </row>
    <row r="438" spans="10:12" x14ac:dyDescent="0.3">
      <c r="J438">
        <v>431</v>
      </c>
      <c r="K438" s="17" t="str">
        <f>IFERROR(INDEX('Wage Data'!C:C,MATCH(Background!J438&amp;Background!$S$3,'Wage Data'!G:G,0)),"")</f>
        <v/>
      </c>
      <c r="L438" s="17" t="str">
        <f>IFERROR(INDEX('Wage Data'!A:A,MATCH(Background!J438&amp;Background!$S$3,'Wage Data'!G:G,0)),"")</f>
        <v/>
      </c>
    </row>
    <row r="439" spans="10:12" x14ac:dyDescent="0.3">
      <c r="J439">
        <v>432</v>
      </c>
      <c r="K439" s="17" t="str">
        <f>IFERROR(INDEX('Wage Data'!C:C,MATCH(Background!J439&amp;Background!$S$3,'Wage Data'!G:G,0)),"")</f>
        <v/>
      </c>
      <c r="L439" s="17" t="str">
        <f>IFERROR(INDEX('Wage Data'!A:A,MATCH(Background!J439&amp;Background!$S$3,'Wage Data'!G:G,0)),"")</f>
        <v/>
      </c>
    </row>
    <row r="440" spans="10:12" x14ac:dyDescent="0.3">
      <c r="J440">
        <v>433</v>
      </c>
      <c r="K440" s="17" t="str">
        <f>IFERROR(INDEX('Wage Data'!C:C,MATCH(Background!J440&amp;Background!$S$3,'Wage Data'!G:G,0)),"")</f>
        <v/>
      </c>
      <c r="L440" s="17" t="str">
        <f>IFERROR(INDEX('Wage Data'!A:A,MATCH(Background!J440&amp;Background!$S$3,'Wage Data'!G:G,0)),"")</f>
        <v/>
      </c>
    </row>
    <row r="441" spans="10:12" x14ac:dyDescent="0.3">
      <c r="J441">
        <v>434</v>
      </c>
      <c r="K441" s="17" t="str">
        <f>IFERROR(INDEX('Wage Data'!C:C,MATCH(Background!J441&amp;Background!$S$3,'Wage Data'!G:G,0)),"")</f>
        <v/>
      </c>
      <c r="L441" s="17" t="str">
        <f>IFERROR(INDEX('Wage Data'!A:A,MATCH(Background!J441&amp;Background!$S$3,'Wage Data'!G:G,0)),"")</f>
        <v/>
      </c>
    </row>
    <row r="442" spans="10:12" x14ac:dyDescent="0.3">
      <c r="J442">
        <v>435</v>
      </c>
      <c r="K442" s="17" t="str">
        <f>IFERROR(INDEX('Wage Data'!C:C,MATCH(Background!J442&amp;Background!$S$3,'Wage Data'!G:G,0)),"")</f>
        <v/>
      </c>
      <c r="L442" s="17" t="str">
        <f>IFERROR(INDEX('Wage Data'!A:A,MATCH(Background!J442&amp;Background!$S$3,'Wage Data'!G:G,0)),"")</f>
        <v/>
      </c>
    </row>
    <row r="443" spans="10:12" x14ac:dyDescent="0.3">
      <c r="J443">
        <v>436</v>
      </c>
      <c r="K443" s="17" t="str">
        <f>IFERROR(INDEX('Wage Data'!C:C,MATCH(Background!J443&amp;Background!$S$3,'Wage Data'!G:G,0)),"")</f>
        <v/>
      </c>
      <c r="L443" s="17" t="str">
        <f>IFERROR(INDEX('Wage Data'!A:A,MATCH(Background!J443&amp;Background!$S$3,'Wage Data'!G:G,0)),"")</f>
        <v/>
      </c>
    </row>
    <row r="444" spans="10:12" x14ac:dyDescent="0.3">
      <c r="J444">
        <v>437</v>
      </c>
      <c r="K444" s="17" t="str">
        <f>IFERROR(INDEX('Wage Data'!C:C,MATCH(Background!J444&amp;Background!$S$3,'Wage Data'!G:G,0)),"")</f>
        <v/>
      </c>
      <c r="L444" s="17" t="str">
        <f>IFERROR(INDEX('Wage Data'!A:A,MATCH(Background!J444&amp;Background!$S$3,'Wage Data'!G:G,0)),"")</f>
        <v/>
      </c>
    </row>
    <row r="445" spans="10:12" x14ac:dyDescent="0.3">
      <c r="J445">
        <v>438</v>
      </c>
      <c r="K445" s="17" t="str">
        <f>IFERROR(INDEX('Wage Data'!C:C,MATCH(Background!J445&amp;Background!$S$3,'Wage Data'!G:G,0)),"")</f>
        <v/>
      </c>
      <c r="L445" s="17" t="str">
        <f>IFERROR(INDEX('Wage Data'!A:A,MATCH(Background!J445&amp;Background!$S$3,'Wage Data'!G:G,0)),"")</f>
        <v/>
      </c>
    </row>
    <row r="446" spans="10:12" x14ac:dyDescent="0.3">
      <c r="J446">
        <v>439</v>
      </c>
      <c r="K446" s="17" t="str">
        <f>IFERROR(INDEX('Wage Data'!C:C,MATCH(Background!J446&amp;Background!$S$3,'Wage Data'!G:G,0)),"")</f>
        <v/>
      </c>
      <c r="L446" s="17" t="str">
        <f>IFERROR(INDEX('Wage Data'!A:A,MATCH(Background!J446&amp;Background!$S$3,'Wage Data'!G:G,0)),"")</f>
        <v/>
      </c>
    </row>
    <row r="447" spans="10:12" x14ac:dyDescent="0.3">
      <c r="J447">
        <v>440</v>
      </c>
      <c r="K447" s="17" t="str">
        <f>IFERROR(INDEX('Wage Data'!C:C,MATCH(Background!J447&amp;Background!$S$3,'Wage Data'!G:G,0)),"")</f>
        <v/>
      </c>
      <c r="L447" s="17" t="str">
        <f>IFERROR(INDEX('Wage Data'!A:A,MATCH(Background!J447&amp;Background!$S$3,'Wage Data'!G:G,0)),"")</f>
        <v/>
      </c>
    </row>
    <row r="448" spans="10:12" x14ac:dyDescent="0.3">
      <c r="J448">
        <v>441</v>
      </c>
      <c r="K448" s="17" t="str">
        <f>IFERROR(INDEX('Wage Data'!C:C,MATCH(Background!J448&amp;Background!$S$3,'Wage Data'!G:G,0)),"")</f>
        <v/>
      </c>
      <c r="L448" s="17" t="str">
        <f>IFERROR(INDEX('Wage Data'!A:A,MATCH(Background!J448&amp;Background!$S$3,'Wage Data'!G:G,0)),"")</f>
        <v/>
      </c>
    </row>
    <row r="449" spans="10:12" x14ac:dyDescent="0.3">
      <c r="J449">
        <v>442</v>
      </c>
      <c r="K449" s="17" t="str">
        <f>IFERROR(INDEX('Wage Data'!C:C,MATCH(Background!J449&amp;Background!$S$3,'Wage Data'!G:G,0)),"")</f>
        <v/>
      </c>
      <c r="L449" s="17" t="str">
        <f>IFERROR(INDEX('Wage Data'!A:A,MATCH(Background!J449&amp;Background!$S$3,'Wage Data'!G:G,0)),"")</f>
        <v/>
      </c>
    </row>
    <row r="450" spans="10:12" x14ac:dyDescent="0.3">
      <c r="J450">
        <v>443</v>
      </c>
      <c r="K450" s="17" t="str">
        <f>IFERROR(INDEX('Wage Data'!C:C,MATCH(Background!J450&amp;Background!$S$3,'Wage Data'!G:G,0)),"")</f>
        <v/>
      </c>
      <c r="L450" s="17" t="str">
        <f>IFERROR(INDEX('Wage Data'!A:A,MATCH(Background!J450&amp;Background!$S$3,'Wage Data'!G:G,0)),"")</f>
        <v/>
      </c>
    </row>
    <row r="451" spans="10:12" x14ac:dyDescent="0.3">
      <c r="J451">
        <v>444</v>
      </c>
      <c r="K451" s="17" t="str">
        <f>IFERROR(INDEX('Wage Data'!C:C,MATCH(Background!J451&amp;Background!$S$3,'Wage Data'!G:G,0)),"")</f>
        <v/>
      </c>
      <c r="L451" s="17" t="str">
        <f>IFERROR(INDEX('Wage Data'!A:A,MATCH(Background!J451&amp;Background!$S$3,'Wage Data'!G:G,0)),"")</f>
        <v/>
      </c>
    </row>
    <row r="452" spans="10:12" x14ac:dyDescent="0.3">
      <c r="J452">
        <v>445</v>
      </c>
      <c r="K452" s="17" t="str">
        <f>IFERROR(INDEX('Wage Data'!C:C,MATCH(Background!J452&amp;Background!$S$3,'Wage Data'!G:G,0)),"")</f>
        <v/>
      </c>
      <c r="L452" s="17" t="str">
        <f>IFERROR(INDEX('Wage Data'!A:A,MATCH(Background!J452&amp;Background!$S$3,'Wage Data'!G:G,0)),"")</f>
        <v/>
      </c>
    </row>
    <row r="453" spans="10:12" x14ac:dyDescent="0.3">
      <c r="J453">
        <v>446</v>
      </c>
      <c r="K453" s="17" t="str">
        <f>IFERROR(INDEX('Wage Data'!C:C,MATCH(Background!J453&amp;Background!$S$3,'Wage Data'!G:G,0)),"")</f>
        <v/>
      </c>
      <c r="L453" s="17" t="str">
        <f>IFERROR(INDEX('Wage Data'!A:A,MATCH(Background!J453&amp;Background!$S$3,'Wage Data'!G:G,0)),"")</f>
        <v/>
      </c>
    </row>
    <row r="454" spans="10:12" x14ac:dyDescent="0.3">
      <c r="J454">
        <v>447</v>
      </c>
      <c r="K454" s="17" t="str">
        <f>IFERROR(INDEX('Wage Data'!C:C,MATCH(Background!J454&amp;Background!$S$3,'Wage Data'!G:G,0)),"")</f>
        <v/>
      </c>
      <c r="L454" s="17" t="str">
        <f>IFERROR(INDEX('Wage Data'!A:A,MATCH(Background!J454&amp;Background!$S$3,'Wage Data'!G:G,0)),"")</f>
        <v/>
      </c>
    </row>
    <row r="455" spans="10:12" x14ac:dyDescent="0.3">
      <c r="J455">
        <v>448</v>
      </c>
      <c r="K455" s="17" t="str">
        <f>IFERROR(INDEX('Wage Data'!C:C,MATCH(Background!J455&amp;Background!$S$3,'Wage Data'!G:G,0)),"")</f>
        <v/>
      </c>
      <c r="L455" s="17" t="str">
        <f>IFERROR(INDEX('Wage Data'!A:A,MATCH(Background!J455&amp;Background!$S$3,'Wage Data'!G:G,0)),"")</f>
        <v/>
      </c>
    </row>
    <row r="456" spans="10:12" x14ac:dyDescent="0.3">
      <c r="J456">
        <v>449</v>
      </c>
      <c r="K456" s="17" t="str">
        <f>IFERROR(INDEX('Wage Data'!C:C,MATCH(Background!J456&amp;Background!$S$3,'Wage Data'!G:G,0)),"")</f>
        <v/>
      </c>
      <c r="L456" s="17" t="str">
        <f>IFERROR(INDEX('Wage Data'!A:A,MATCH(Background!J456&amp;Background!$S$3,'Wage Data'!G:G,0)),"")</f>
        <v/>
      </c>
    </row>
    <row r="457" spans="10:12" x14ac:dyDescent="0.3">
      <c r="J457">
        <v>450</v>
      </c>
      <c r="K457" s="17" t="str">
        <f>IFERROR(INDEX('Wage Data'!C:C,MATCH(Background!J457&amp;Background!$S$3,'Wage Data'!G:G,0)),"")</f>
        <v/>
      </c>
      <c r="L457" s="17" t="str">
        <f>IFERROR(INDEX('Wage Data'!A:A,MATCH(Background!J457&amp;Background!$S$3,'Wage Data'!G:G,0)),"")</f>
        <v/>
      </c>
    </row>
    <row r="458" spans="10:12" x14ac:dyDescent="0.3">
      <c r="J458">
        <v>451</v>
      </c>
      <c r="K458" s="17" t="str">
        <f>IFERROR(INDEX('Wage Data'!C:C,MATCH(Background!J458&amp;Background!$S$3,'Wage Data'!G:G,0)),"")</f>
        <v/>
      </c>
      <c r="L458" s="17" t="str">
        <f>IFERROR(INDEX('Wage Data'!A:A,MATCH(Background!J458&amp;Background!$S$3,'Wage Data'!G:G,0)),"")</f>
        <v/>
      </c>
    </row>
    <row r="459" spans="10:12" x14ac:dyDescent="0.3">
      <c r="J459">
        <v>452</v>
      </c>
      <c r="K459" s="17" t="str">
        <f>IFERROR(INDEX('Wage Data'!C:C,MATCH(Background!J459&amp;Background!$S$3,'Wage Data'!G:G,0)),"")</f>
        <v/>
      </c>
      <c r="L459" s="17" t="str">
        <f>IFERROR(INDEX('Wage Data'!A:A,MATCH(Background!J459&amp;Background!$S$3,'Wage Data'!G:G,0)),"")</f>
        <v/>
      </c>
    </row>
    <row r="460" spans="10:12" x14ac:dyDescent="0.3">
      <c r="J460">
        <v>453</v>
      </c>
      <c r="K460" s="17" t="str">
        <f>IFERROR(INDEX('Wage Data'!C:C,MATCH(Background!J460&amp;Background!$S$3,'Wage Data'!G:G,0)),"")</f>
        <v/>
      </c>
      <c r="L460" s="17" t="str">
        <f>IFERROR(INDEX('Wage Data'!A:A,MATCH(Background!J460&amp;Background!$S$3,'Wage Data'!G:G,0)),"")</f>
        <v/>
      </c>
    </row>
    <row r="461" spans="10:12" x14ac:dyDescent="0.3">
      <c r="J461">
        <v>454</v>
      </c>
      <c r="K461" s="17" t="str">
        <f>IFERROR(INDEX('Wage Data'!C:C,MATCH(Background!J461&amp;Background!$S$3,'Wage Data'!G:G,0)),"")</f>
        <v/>
      </c>
      <c r="L461" s="17" t="str">
        <f>IFERROR(INDEX('Wage Data'!A:A,MATCH(Background!J461&amp;Background!$S$3,'Wage Data'!G:G,0)),"")</f>
        <v/>
      </c>
    </row>
    <row r="462" spans="10:12" x14ac:dyDescent="0.3">
      <c r="J462">
        <v>455</v>
      </c>
      <c r="K462" s="17" t="str">
        <f>IFERROR(INDEX('Wage Data'!C:C,MATCH(Background!J462&amp;Background!$S$3,'Wage Data'!G:G,0)),"")</f>
        <v/>
      </c>
      <c r="L462" s="17" t="str">
        <f>IFERROR(INDEX('Wage Data'!A:A,MATCH(Background!J462&amp;Background!$S$3,'Wage Data'!G:G,0)),"")</f>
        <v/>
      </c>
    </row>
    <row r="463" spans="10:12" x14ac:dyDescent="0.3">
      <c r="J463">
        <v>456</v>
      </c>
      <c r="K463" s="17" t="str">
        <f>IFERROR(INDEX('Wage Data'!C:C,MATCH(Background!J463&amp;Background!$S$3,'Wage Data'!G:G,0)),"")</f>
        <v/>
      </c>
      <c r="L463" s="17" t="str">
        <f>IFERROR(INDEX('Wage Data'!A:A,MATCH(Background!J463&amp;Background!$S$3,'Wage Data'!G:G,0)),"")</f>
        <v/>
      </c>
    </row>
    <row r="464" spans="10:12" x14ac:dyDescent="0.3">
      <c r="J464">
        <v>457</v>
      </c>
      <c r="K464" s="17" t="str">
        <f>IFERROR(INDEX('Wage Data'!C:C,MATCH(Background!J464&amp;Background!$S$3,'Wage Data'!G:G,0)),"")</f>
        <v/>
      </c>
      <c r="L464" s="17" t="str">
        <f>IFERROR(INDEX('Wage Data'!A:A,MATCH(Background!J464&amp;Background!$S$3,'Wage Data'!G:G,0)),"")</f>
        <v/>
      </c>
    </row>
    <row r="465" spans="10:12" x14ac:dyDescent="0.3">
      <c r="J465">
        <v>458</v>
      </c>
      <c r="K465" s="17" t="str">
        <f>IFERROR(INDEX('Wage Data'!C:C,MATCH(Background!J465&amp;Background!$S$3,'Wage Data'!G:G,0)),"")</f>
        <v/>
      </c>
      <c r="L465" s="17" t="str">
        <f>IFERROR(INDEX('Wage Data'!A:A,MATCH(Background!J465&amp;Background!$S$3,'Wage Data'!G:G,0)),"")</f>
        <v/>
      </c>
    </row>
    <row r="466" spans="10:12" x14ac:dyDescent="0.3">
      <c r="J466">
        <v>459</v>
      </c>
      <c r="K466" s="17" t="str">
        <f>IFERROR(INDEX('Wage Data'!C:C,MATCH(Background!J466&amp;Background!$S$3,'Wage Data'!G:G,0)),"")</f>
        <v/>
      </c>
      <c r="L466" s="17" t="str">
        <f>IFERROR(INDEX('Wage Data'!A:A,MATCH(Background!J466&amp;Background!$S$3,'Wage Data'!G:G,0)),"")</f>
        <v/>
      </c>
    </row>
    <row r="467" spans="10:12" x14ac:dyDescent="0.3">
      <c r="J467">
        <v>460</v>
      </c>
      <c r="K467" s="17" t="str">
        <f>IFERROR(INDEX('Wage Data'!C:C,MATCH(Background!J467&amp;Background!$S$3,'Wage Data'!G:G,0)),"")</f>
        <v/>
      </c>
      <c r="L467" s="17" t="str">
        <f>IFERROR(INDEX('Wage Data'!A:A,MATCH(Background!J467&amp;Background!$S$3,'Wage Data'!G:G,0)),"")</f>
        <v/>
      </c>
    </row>
    <row r="468" spans="10:12" x14ac:dyDescent="0.3">
      <c r="J468">
        <v>461</v>
      </c>
      <c r="K468" s="17" t="str">
        <f>IFERROR(INDEX('Wage Data'!C:C,MATCH(Background!J468&amp;Background!$S$3,'Wage Data'!G:G,0)),"")</f>
        <v/>
      </c>
      <c r="L468" s="17" t="str">
        <f>IFERROR(INDEX('Wage Data'!A:A,MATCH(Background!J468&amp;Background!$S$3,'Wage Data'!G:G,0)),"")</f>
        <v/>
      </c>
    </row>
    <row r="469" spans="10:12" x14ac:dyDescent="0.3">
      <c r="J469">
        <v>462</v>
      </c>
      <c r="K469" s="17" t="str">
        <f>IFERROR(INDEX('Wage Data'!C:C,MATCH(Background!J469&amp;Background!$S$3,'Wage Data'!G:G,0)),"")</f>
        <v/>
      </c>
      <c r="L469" s="17" t="str">
        <f>IFERROR(INDEX('Wage Data'!A:A,MATCH(Background!J469&amp;Background!$S$3,'Wage Data'!G:G,0)),"")</f>
        <v/>
      </c>
    </row>
    <row r="470" spans="10:12" x14ac:dyDescent="0.3">
      <c r="J470">
        <v>463</v>
      </c>
      <c r="K470" s="17" t="str">
        <f>IFERROR(INDEX('Wage Data'!C:C,MATCH(Background!J470&amp;Background!$S$3,'Wage Data'!G:G,0)),"")</f>
        <v/>
      </c>
      <c r="L470" s="17" t="str">
        <f>IFERROR(INDEX('Wage Data'!A:A,MATCH(Background!J470&amp;Background!$S$3,'Wage Data'!G:G,0)),"")</f>
        <v/>
      </c>
    </row>
    <row r="471" spans="10:12" x14ac:dyDescent="0.3">
      <c r="J471">
        <v>464</v>
      </c>
      <c r="K471" s="17" t="str">
        <f>IFERROR(INDEX('Wage Data'!C:C,MATCH(Background!J471&amp;Background!$S$3,'Wage Data'!G:G,0)),"")</f>
        <v/>
      </c>
      <c r="L471" s="17" t="str">
        <f>IFERROR(INDEX('Wage Data'!A:A,MATCH(Background!J471&amp;Background!$S$3,'Wage Data'!G:G,0)),"")</f>
        <v/>
      </c>
    </row>
    <row r="472" spans="10:12" x14ac:dyDescent="0.3">
      <c r="J472">
        <v>465</v>
      </c>
      <c r="K472" s="17" t="str">
        <f>IFERROR(INDEX('Wage Data'!C:C,MATCH(Background!J472&amp;Background!$S$3,'Wage Data'!G:G,0)),"")</f>
        <v/>
      </c>
      <c r="L472" s="17" t="str">
        <f>IFERROR(INDEX('Wage Data'!A:A,MATCH(Background!J472&amp;Background!$S$3,'Wage Data'!G:G,0)),"")</f>
        <v/>
      </c>
    </row>
    <row r="473" spans="10:12" x14ac:dyDescent="0.3">
      <c r="J473">
        <v>466</v>
      </c>
      <c r="K473" s="17" t="str">
        <f>IFERROR(INDEX('Wage Data'!C:C,MATCH(Background!J473&amp;Background!$S$3,'Wage Data'!G:G,0)),"")</f>
        <v/>
      </c>
      <c r="L473" s="17" t="str">
        <f>IFERROR(INDEX('Wage Data'!A:A,MATCH(Background!J473&amp;Background!$S$3,'Wage Data'!G:G,0)),"")</f>
        <v/>
      </c>
    </row>
    <row r="474" spans="10:12" x14ac:dyDescent="0.3">
      <c r="J474">
        <v>467</v>
      </c>
      <c r="K474" s="17" t="str">
        <f>IFERROR(INDEX('Wage Data'!C:C,MATCH(Background!J474&amp;Background!$S$3,'Wage Data'!G:G,0)),"")</f>
        <v/>
      </c>
      <c r="L474" s="17" t="str">
        <f>IFERROR(INDEX('Wage Data'!A:A,MATCH(Background!J474&amp;Background!$S$3,'Wage Data'!G:G,0)),"")</f>
        <v/>
      </c>
    </row>
    <row r="475" spans="10:12" x14ac:dyDescent="0.3">
      <c r="J475">
        <v>468</v>
      </c>
      <c r="K475" s="17" t="str">
        <f>IFERROR(INDEX('Wage Data'!C:C,MATCH(Background!J475&amp;Background!$S$3,'Wage Data'!G:G,0)),"")</f>
        <v/>
      </c>
      <c r="L475" s="17" t="str">
        <f>IFERROR(INDEX('Wage Data'!A:A,MATCH(Background!J475&amp;Background!$S$3,'Wage Data'!G:G,0)),"")</f>
        <v/>
      </c>
    </row>
    <row r="476" spans="10:12" x14ac:dyDescent="0.3">
      <c r="J476">
        <v>469</v>
      </c>
      <c r="K476" s="17" t="str">
        <f>IFERROR(INDEX('Wage Data'!C:C,MATCH(Background!J476&amp;Background!$S$3,'Wage Data'!G:G,0)),"")</f>
        <v/>
      </c>
      <c r="L476" s="17" t="str">
        <f>IFERROR(INDEX('Wage Data'!A:A,MATCH(Background!J476&amp;Background!$S$3,'Wage Data'!G:G,0)),"")</f>
        <v/>
      </c>
    </row>
    <row r="477" spans="10:12" x14ac:dyDescent="0.3">
      <c r="J477">
        <v>470</v>
      </c>
      <c r="K477" s="17" t="str">
        <f>IFERROR(INDEX('Wage Data'!C:C,MATCH(Background!J477&amp;Background!$S$3,'Wage Data'!G:G,0)),"")</f>
        <v/>
      </c>
      <c r="L477" s="17" t="str">
        <f>IFERROR(INDEX('Wage Data'!A:A,MATCH(Background!J477&amp;Background!$S$3,'Wage Data'!G:G,0)),"")</f>
        <v/>
      </c>
    </row>
    <row r="478" spans="10:12" x14ac:dyDescent="0.3">
      <c r="J478">
        <v>471</v>
      </c>
      <c r="K478" s="17" t="str">
        <f>IFERROR(INDEX('Wage Data'!C:C,MATCH(Background!J478&amp;Background!$S$3,'Wage Data'!G:G,0)),"")</f>
        <v/>
      </c>
      <c r="L478" s="17" t="str">
        <f>IFERROR(INDEX('Wage Data'!A:A,MATCH(Background!J478&amp;Background!$S$3,'Wage Data'!G:G,0)),"")</f>
        <v/>
      </c>
    </row>
    <row r="479" spans="10:12" x14ac:dyDescent="0.3">
      <c r="J479">
        <v>472</v>
      </c>
      <c r="K479" s="17" t="str">
        <f>IFERROR(INDEX('Wage Data'!C:C,MATCH(Background!J479&amp;Background!$S$3,'Wage Data'!G:G,0)),"")</f>
        <v/>
      </c>
      <c r="L479" s="17" t="str">
        <f>IFERROR(INDEX('Wage Data'!A:A,MATCH(Background!J479&amp;Background!$S$3,'Wage Data'!G:G,0)),"")</f>
        <v/>
      </c>
    </row>
    <row r="480" spans="10:12" x14ac:dyDescent="0.3">
      <c r="J480">
        <v>473</v>
      </c>
      <c r="K480" s="17" t="str">
        <f>IFERROR(INDEX('Wage Data'!C:C,MATCH(Background!J480&amp;Background!$S$3,'Wage Data'!G:G,0)),"")</f>
        <v/>
      </c>
      <c r="L480" s="17" t="str">
        <f>IFERROR(INDEX('Wage Data'!A:A,MATCH(Background!J480&amp;Background!$S$3,'Wage Data'!G:G,0)),"")</f>
        <v/>
      </c>
    </row>
    <row r="481" spans="10:12" x14ac:dyDescent="0.3">
      <c r="J481">
        <v>474</v>
      </c>
      <c r="K481" s="17" t="str">
        <f>IFERROR(INDEX('Wage Data'!C:C,MATCH(Background!J481&amp;Background!$S$3,'Wage Data'!G:G,0)),"")</f>
        <v/>
      </c>
      <c r="L481" s="17" t="str">
        <f>IFERROR(INDEX('Wage Data'!A:A,MATCH(Background!J481&amp;Background!$S$3,'Wage Data'!G:G,0)),"")</f>
        <v/>
      </c>
    </row>
    <row r="482" spans="10:12" x14ac:dyDescent="0.3">
      <c r="J482">
        <v>475</v>
      </c>
      <c r="K482" s="17" t="str">
        <f>IFERROR(INDEX('Wage Data'!C:C,MATCH(Background!J482&amp;Background!$S$3,'Wage Data'!G:G,0)),"")</f>
        <v/>
      </c>
      <c r="L482" s="17" t="str">
        <f>IFERROR(INDEX('Wage Data'!A:A,MATCH(Background!J482&amp;Background!$S$3,'Wage Data'!G:G,0)),"")</f>
        <v/>
      </c>
    </row>
    <row r="483" spans="10:12" x14ac:dyDescent="0.3">
      <c r="J483">
        <v>476</v>
      </c>
      <c r="K483" s="17" t="str">
        <f>IFERROR(INDEX('Wage Data'!C:C,MATCH(Background!J483&amp;Background!$S$3,'Wage Data'!G:G,0)),"")</f>
        <v/>
      </c>
      <c r="L483" s="17" t="str">
        <f>IFERROR(INDEX('Wage Data'!A:A,MATCH(Background!J483&amp;Background!$S$3,'Wage Data'!G:G,0)),"")</f>
        <v/>
      </c>
    </row>
    <row r="484" spans="10:12" x14ac:dyDescent="0.3">
      <c r="J484">
        <v>477</v>
      </c>
      <c r="K484" s="17" t="str">
        <f>IFERROR(INDEX('Wage Data'!C:C,MATCH(Background!J484&amp;Background!$S$3,'Wage Data'!G:G,0)),"")</f>
        <v/>
      </c>
      <c r="L484" s="17" t="str">
        <f>IFERROR(INDEX('Wage Data'!A:A,MATCH(Background!J484&amp;Background!$S$3,'Wage Data'!G:G,0)),"")</f>
        <v/>
      </c>
    </row>
    <row r="485" spans="10:12" x14ac:dyDescent="0.3">
      <c r="J485">
        <v>478</v>
      </c>
      <c r="K485" s="17" t="str">
        <f>IFERROR(INDEX('Wage Data'!C:C,MATCH(Background!J485&amp;Background!$S$3,'Wage Data'!G:G,0)),"")</f>
        <v/>
      </c>
      <c r="L485" s="17" t="str">
        <f>IFERROR(INDEX('Wage Data'!A:A,MATCH(Background!J485&amp;Background!$S$3,'Wage Data'!G:G,0)),"")</f>
        <v/>
      </c>
    </row>
    <row r="486" spans="10:12" x14ac:dyDescent="0.3">
      <c r="J486">
        <v>479</v>
      </c>
      <c r="K486" s="17" t="str">
        <f>IFERROR(INDEX('Wage Data'!C:C,MATCH(Background!J486&amp;Background!$S$3,'Wage Data'!G:G,0)),"")</f>
        <v/>
      </c>
      <c r="L486" s="17" t="str">
        <f>IFERROR(INDEX('Wage Data'!A:A,MATCH(Background!J486&amp;Background!$S$3,'Wage Data'!G:G,0)),"")</f>
        <v/>
      </c>
    </row>
    <row r="487" spans="10:12" x14ac:dyDescent="0.3">
      <c r="J487">
        <v>480</v>
      </c>
      <c r="K487" s="17" t="str">
        <f>IFERROR(INDEX('Wage Data'!C:C,MATCH(Background!J487&amp;Background!$S$3,'Wage Data'!G:G,0)),"")</f>
        <v/>
      </c>
      <c r="L487" s="17" t="str">
        <f>IFERROR(INDEX('Wage Data'!A:A,MATCH(Background!J487&amp;Background!$S$3,'Wage Data'!G:G,0)),"")</f>
        <v/>
      </c>
    </row>
    <row r="488" spans="10:12" x14ac:dyDescent="0.3">
      <c r="J488">
        <v>481</v>
      </c>
      <c r="K488" s="17" t="str">
        <f>IFERROR(INDEX('Wage Data'!C:C,MATCH(Background!J488&amp;Background!$S$3,'Wage Data'!G:G,0)),"")</f>
        <v/>
      </c>
      <c r="L488" s="17" t="str">
        <f>IFERROR(INDEX('Wage Data'!A:A,MATCH(Background!J488&amp;Background!$S$3,'Wage Data'!G:G,0)),"")</f>
        <v/>
      </c>
    </row>
    <row r="489" spans="10:12" x14ac:dyDescent="0.3">
      <c r="J489">
        <v>482</v>
      </c>
      <c r="K489" s="17" t="str">
        <f>IFERROR(INDEX('Wage Data'!C:C,MATCH(Background!J489&amp;Background!$S$3,'Wage Data'!G:G,0)),"")</f>
        <v/>
      </c>
      <c r="L489" s="17" t="str">
        <f>IFERROR(INDEX('Wage Data'!A:A,MATCH(Background!J489&amp;Background!$S$3,'Wage Data'!G:G,0)),"")</f>
        <v/>
      </c>
    </row>
    <row r="490" spans="10:12" x14ac:dyDescent="0.3">
      <c r="J490">
        <v>483</v>
      </c>
      <c r="K490" s="17" t="str">
        <f>IFERROR(INDEX('Wage Data'!C:C,MATCH(Background!J490&amp;Background!$S$3,'Wage Data'!G:G,0)),"")</f>
        <v/>
      </c>
      <c r="L490" s="17" t="str">
        <f>IFERROR(INDEX('Wage Data'!A:A,MATCH(Background!J490&amp;Background!$S$3,'Wage Data'!G:G,0)),"")</f>
        <v/>
      </c>
    </row>
    <row r="491" spans="10:12" x14ac:dyDescent="0.3">
      <c r="J491">
        <v>484</v>
      </c>
      <c r="K491" s="17" t="str">
        <f>IFERROR(INDEX('Wage Data'!C:C,MATCH(Background!J491&amp;Background!$S$3,'Wage Data'!G:G,0)),"")</f>
        <v/>
      </c>
      <c r="L491" s="17" t="str">
        <f>IFERROR(INDEX('Wage Data'!A:A,MATCH(Background!J491&amp;Background!$S$3,'Wage Data'!G:G,0)),"")</f>
        <v/>
      </c>
    </row>
    <row r="492" spans="10:12" x14ac:dyDescent="0.3">
      <c r="J492">
        <v>485</v>
      </c>
      <c r="K492" s="17" t="str">
        <f>IFERROR(INDEX('Wage Data'!C:C,MATCH(Background!J492&amp;Background!$S$3,'Wage Data'!G:G,0)),"")</f>
        <v/>
      </c>
      <c r="L492" s="17" t="str">
        <f>IFERROR(INDEX('Wage Data'!A:A,MATCH(Background!J492&amp;Background!$S$3,'Wage Data'!G:G,0)),"")</f>
        <v/>
      </c>
    </row>
    <row r="493" spans="10:12" x14ac:dyDescent="0.3">
      <c r="J493">
        <v>486</v>
      </c>
      <c r="K493" s="17" t="str">
        <f>IFERROR(INDEX('Wage Data'!C:C,MATCH(Background!J493&amp;Background!$S$3,'Wage Data'!G:G,0)),"")</f>
        <v/>
      </c>
      <c r="L493" s="17" t="str">
        <f>IFERROR(INDEX('Wage Data'!A:A,MATCH(Background!J493&amp;Background!$S$3,'Wage Data'!G:G,0)),"")</f>
        <v/>
      </c>
    </row>
    <row r="494" spans="10:12" x14ac:dyDescent="0.3">
      <c r="J494">
        <v>487</v>
      </c>
      <c r="K494" s="17" t="str">
        <f>IFERROR(INDEX('Wage Data'!C:C,MATCH(Background!J494&amp;Background!$S$3,'Wage Data'!G:G,0)),"")</f>
        <v/>
      </c>
      <c r="L494" s="17" t="str">
        <f>IFERROR(INDEX('Wage Data'!A:A,MATCH(Background!J494&amp;Background!$S$3,'Wage Data'!G:G,0)),"")</f>
        <v/>
      </c>
    </row>
    <row r="495" spans="10:12" x14ac:dyDescent="0.3">
      <c r="J495">
        <v>488</v>
      </c>
      <c r="K495" s="17" t="str">
        <f>IFERROR(INDEX('Wage Data'!C:C,MATCH(Background!J495&amp;Background!$S$3,'Wage Data'!G:G,0)),"")</f>
        <v/>
      </c>
      <c r="L495" s="17" t="str">
        <f>IFERROR(INDEX('Wage Data'!A:A,MATCH(Background!J495&amp;Background!$S$3,'Wage Data'!G:G,0)),"")</f>
        <v/>
      </c>
    </row>
    <row r="496" spans="10:12" x14ac:dyDescent="0.3">
      <c r="J496">
        <v>489</v>
      </c>
      <c r="K496" s="17" t="str">
        <f>IFERROR(INDEX('Wage Data'!C:C,MATCH(Background!J496&amp;Background!$S$3,'Wage Data'!G:G,0)),"")</f>
        <v/>
      </c>
      <c r="L496" s="17" t="str">
        <f>IFERROR(INDEX('Wage Data'!A:A,MATCH(Background!J496&amp;Background!$S$3,'Wage Data'!G:G,0)),"")</f>
        <v/>
      </c>
    </row>
    <row r="497" spans="10:12" x14ac:dyDescent="0.3">
      <c r="J497">
        <v>490</v>
      </c>
      <c r="K497" s="17" t="str">
        <f>IFERROR(INDEX('Wage Data'!C:C,MATCH(Background!J497&amp;Background!$S$3,'Wage Data'!G:G,0)),"")</f>
        <v/>
      </c>
      <c r="L497" s="17" t="str">
        <f>IFERROR(INDEX('Wage Data'!A:A,MATCH(Background!J497&amp;Background!$S$3,'Wage Data'!G:G,0)),"")</f>
        <v/>
      </c>
    </row>
    <row r="498" spans="10:12" x14ac:dyDescent="0.3">
      <c r="J498">
        <v>491</v>
      </c>
      <c r="K498" s="17" t="str">
        <f>IFERROR(INDEX('Wage Data'!C:C,MATCH(Background!J498&amp;Background!$S$3,'Wage Data'!G:G,0)),"")</f>
        <v/>
      </c>
      <c r="L498" s="17" t="str">
        <f>IFERROR(INDEX('Wage Data'!A:A,MATCH(Background!J498&amp;Background!$S$3,'Wage Data'!G:G,0)),"")</f>
        <v/>
      </c>
    </row>
    <row r="499" spans="10:12" x14ac:dyDescent="0.3">
      <c r="J499">
        <v>492</v>
      </c>
      <c r="K499" s="17" t="str">
        <f>IFERROR(INDEX('Wage Data'!C:C,MATCH(Background!J499&amp;Background!$S$3,'Wage Data'!G:G,0)),"")</f>
        <v/>
      </c>
      <c r="L499" s="17" t="str">
        <f>IFERROR(INDEX('Wage Data'!A:A,MATCH(Background!J499&amp;Background!$S$3,'Wage Data'!G:G,0)),"")</f>
        <v/>
      </c>
    </row>
    <row r="500" spans="10:12" x14ac:dyDescent="0.3">
      <c r="J500">
        <v>493</v>
      </c>
      <c r="K500" s="17" t="str">
        <f>IFERROR(INDEX('Wage Data'!C:C,MATCH(Background!J500&amp;Background!$S$3,'Wage Data'!G:G,0)),"")</f>
        <v/>
      </c>
      <c r="L500" s="17" t="str">
        <f>IFERROR(INDEX('Wage Data'!A:A,MATCH(Background!J500&amp;Background!$S$3,'Wage Data'!G:G,0)),"")</f>
        <v/>
      </c>
    </row>
    <row r="501" spans="10:12" x14ac:dyDescent="0.3">
      <c r="J501">
        <v>494</v>
      </c>
      <c r="K501" s="17" t="str">
        <f>IFERROR(INDEX('Wage Data'!C:C,MATCH(Background!J501&amp;Background!$S$3,'Wage Data'!G:G,0)),"")</f>
        <v/>
      </c>
      <c r="L501" s="17" t="str">
        <f>IFERROR(INDEX('Wage Data'!A:A,MATCH(Background!J501&amp;Background!$S$3,'Wage Data'!G:G,0)),"")</f>
        <v/>
      </c>
    </row>
    <row r="502" spans="10:12" x14ac:dyDescent="0.3">
      <c r="J502">
        <v>495</v>
      </c>
      <c r="K502" s="17" t="str">
        <f>IFERROR(INDEX('Wage Data'!C:C,MATCH(Background!J502&amp;Background!$S$3,'Wage Data'!G:G,0)),"")</f>
        <v/>
      </c>
      <c r="L502" s="17" t="str">
        <f>IFERROR(INDEX('Wage Data'!A:A,MATCH(Background!J502&amp;Background!$S$3,'Wage Data'!G:G,0)),"")</f>
        <v/>
      </c>
    </row>
    <row r="503" spans="10:12" x14ac:dyDescent="0.3">
      <c r="J503">
        <v>496</v>
      </c>
      <c r="K503" s="17" t="str">
        <f>IFERROR(INDEX('Wage Data'!C:C,MATCH(Background!J503&amp;Background!$S$3,'Wage Data'!G:G,0)),"")</f>
        <v/>
      </c>
      <c r="L503" s="17" t="str">
        <f>IFERROR(INDEX('Wage Data'!A:A,MATCH(Background!J503&amp;Background!$S$3,'Wage Data'!G:G,0)),"")</f>
        <v/>
      </c>
    </row>
    <row r="504" spans="10:12" x14ac:dyDescent="0.3">
      <c r="J504">
        <v>497</v>
      </c>
      <c r="K504" s="17" t="str">
        <f>IFERROR(INDEX('Wage Data'!C:C,MATCH(Background!J504&amp;Background!$S$3,'Wage Data'!G:G,0)),"")</f>
        <v/>
      </c>
      <c r="L504" s="17" t="str">
        <f>IFERROR(INDEX('Wage Data'!A:A,MATCH(Background!J504&amp;Background!$S$3,'Wage Data'!G:G,0)),"")</f>
        <v/>
      </c>
    </row>
    <row r="505" spans="10:12" x14ac:dyDescent="0.3">
      <c r="J505">
        <v>498</v>
      </c>
      <c r="K505" s="17" t="str">
        <f>IFERROR(INDEX('Wage Data'!C:C,MATCH(Background!J505&amp;Background!$S$3,'Wage Data'!G:G,0)),"")</f>
        <v/>
      </c>
      <c r="L505" s="17" t="str">
        <f>IFERROR(INDEX('Wage Data'!A:A,MATCH(Background!J505&amp;Background!$S$3,'Wage Data'!G:G,0)),"")</f>
        <v/>
      </c>
    </row>
    <row r="506" spans="10:12" x14ac:dyDescent="0.3">
      <c r="J506">
        <v>499</v>
      </c>
      <c r="K506" s="17" t="str">
        <f>IFERROR(INDEX('Wage Data'!C:C,MATCH(Background!J506&amp;Background!$S$3,'Wage Data'!G:G,0)),"")</f>
        <v/>
      </c>
      <c r="L506" s="17" t="str">
        <f>IFERROR(INDEX('Wage Data'!A:A,MATCH(Background!J506&amp;Background!$S$3,'Wage Data'!G:G,0)),"")</f>
        <v/>
      </c>
    </row>
    <row r="507" spans="10:12" x14ac:dyDescent="0.3">
      <c r="J507">
        <v>500</v>
      </c>
      <c r="K507" s="17" t="str">
        <f>IFERROR(INDEX('Wage Data'!C:C,MATCH(Background!J507&amp;Background!$S$3,'Wage Data'!G:G,0)),"")</f>
        <v/>
      </c>
      <c r="L507" s="17" t="str">
        <f>IFERROR(INDEX('Wage Data'!A:A,MATCH(Background!J507&amp;Background!$S$3,'Wage Data'!G:G,0)),"")</f>
        <v/>
      </c>
    </row>
    <row r="508" spans="10:12" x14ac:dyDescent="0.3">
      <c r="J508">
        <v>501</v>
      </c>
      <c r="K508" s="17" t="str">
        <f>IFERROR(INDEX('Wage Data'!C:C,MATCH(Background!J508&amp;Background!$S$3,'Wage Data'!G:G,0)),"")</f>
        <v/>
      </c>
      <c r="L508" s="17" t="str">
        <f>IFERROR(INDEX('Wage Data'!A:A,MATCH(Background!J508&amp;Background!$S$3,'Wage Data'!G:G,0)),"")</f>
        <v/>
      </c>
    </row>
    <row r="509" spans="10:12" x14ac:dyDescent="0.3">
      <c r="J509">
        <v>502</v>
      </c>
      <c r="K509" s="17" t="str">
        <f>IFERROR(INDEX('Wage Data'!C:C,MATCH(Background!J509&amp;Background!$S$3,'Wage Data'!G:G,0)),"")</f>
        <v/>
      </c>
      <c r="L509" s="17" t="str">
        <f>IFERROR(INDEX('Wage Data'!A:A,MATCH(Background!J509&amp;Background!$S$3,'Wage Data'!G:G,0)),"")</f>
        <v/>
      </c>
    </row>
    <row r="510" spans="10:12" x14ac:dyDescent="0.3">
      <c r="J510">
        <v>503</v>
      </c>
      <c r="K510" s="17" t="str">
        <f>IFERROR(INDEX('Wage Data'!C:C,MATCH(Background!J510&amp;Background!$S$3,'Wage Data'!G:G,0)),"")</f>
        <v/>
      </c>
      <c r="L510" s="17" t="str">
        <f>IFERROR(INDEX('Wage Data'!A:A,MATCH(Background!J510&amp;Background!$S$3,'Wage Data'!G:G,0)),"")</f>
        <v/>
      </c>
    </row>
    <row r="511" spans="10:12" x14ac:dyDescent="0.3">
      <c r="J511">
        <v>504</v>
      </c>
      <c r="K511" s="17" t="str">
        <f>IFERROR(INDEX('Wage Data'!C:C,MATCH(Background!J511&amp;Background!$S$3,'Wage Data'!G:G,0)),"")</f>
        <v/>
      </c>
      <c r="L511" s="17" t="str">
        <f>IFERROR(INDEX('Wage Data'!A:A,MATCH(Background!J511&amp;Background!$S$3,'Wage Data'!G:G,0)),"")</f>
        <v/>
      </c>
    </row>
    <row r="512" spans="10:12" x14ac:dyDescent="0.3">
      <c r="J512">
        <v>505</v>
      </c>
      <c r="K512" s="17" t="str">
        <f>IFERROR(INDEX('Wage Data'!C:C,MATCH(Background!J512&amp;Background!$S$3,'Wage Data'!G:G,0)),"")</f>
        <v/>
      </c>
      <c r="L512" s="17" t="str">
        <f>IFERROR(INDEX('Wage Data'!A:A,MATCH(Background!J512&amp;Background!$S$3,'Wage Data'!G:G,0)),"")</f>
        <v/>
      </c>
    </row>
    <row r="513" spans="10:12" x14ac:dyDescent="0.3">
      <c r="J513">
        <v>506</v>
      </c>
      <c r="K513" s="17" t="str">
        <f>IFERROR(INDEX('Wage Data'!C:C,MATCH(Background!J513&amp;Background!$S$3,'Wage Data'!G:G,0)),"")</f>
        <v/>
      </c>
      <c r="L513" s="17" t="str">
        <f>IFERROR(INDEX('Wage Data'!A:A,MATCH(Background!J513&amp;Background!$S$3,'Wage Data'!G:G,0)),"")</f>
        <v/>
      </c>
    </row>
    <row r="514" spans="10:12" x14ac:dyDescent="0.3">
      <c r="J514">
        <v>507</v>
      </c>
      <c r="K514" s="17" t="str">
        <f>IFERROR(INDEX('Wage Data'!C:C,MATCH(Background!J514&amp;Background!$S$3,'Wage Data'!G:G,0)),"")</f>
        <v/>
      </c>
      <c r="L514" s="17" t="str">
        <f>IFERROR(INDEX('Wage Data'!A:A,MATCH(Background!J514&amp;Background!$S$3,'Wage Data'!G:G,0)),"")</f>
        <v/>
      </c>
    </row>
    <row r="515" spans="10:12" x14ac:dyDescent="0.3">
      <c r="J515">
        <v>508</v>
      </c>
      <c r="K515" s="17" t="str">
        <f>IFERROR(INDEX('Wage Data'!C:C,MATCH(Background!J515&amp;Background!$S$3,'Wage Data'!G:G,0)),"")</f>
        <v/>
      </c>
      <c r="L515" s="17" t="str">
        <f>IFERROR(INDEX('Wage Data'!A:A,MATCH(Background!J515&amp;Background!$S$3,'Wage Data'!G:G,0)),"")</f>
        <v/>
      </c>
    </row>
    <row r="516" spans="10:12" x14ac:dyDescent="0.3">
      <c r="J516">
        <v>509</v>
      </c>
      <c r="K516" s="17" t="str">
        <f>IFERROR(INDEX('Wage Data'!C:C,MATCH(Background!J516&amp;Background!$S$3,'Wage Data'!G:G,0)),"")</f>
        <v/>
      </c>
      <c r="L516" s="17" t="str">
        <f>IFERROR(INDEX('Wage Data'!A:A,MATCH(Background!J516&amp;Background!$S$3,'Wage Data'!G:G,0)),"")</f>
        <v/>
      </c>
    </row>
    <row r="517" spans="10:12" x14ac:dyDescent="0.3">
      <c r="J517">
        <v>510</v>
      </c>
      <c r="K517" s="17" t="str">
        <f>IFERROR(INDEX('Wage Data'!C:C,MATCH(Background!J517&amp;Background!$S$3,'Wage Data'!G:G,0)),"")</f>
        <v/>
      </c>
      <c r="L517" s="17" t="str">
        <f>IFERROR(INDEX('Wage Data'!A:A,MATCH(Background!J517&amp;Background!$S$3,'Wage Data'!G:G,0)),"")</f>
        <v/>
      </c>
    </row>
    <row r="518" spans="10:12" x14ac:dyDescent="0.3">
      <c r="J518">
        <v>511</v>
      </c>
      <c r="K518" s="17" t="str">
        <f>IFERROR(INDEX('Wage Data'!C:C,MATCH(Background!J518&amp;Background!$S$3,'Wage Data'!G:G,0)),"")</f>
        <v/>
      </c>
      <c r="L518" s="17" t="str">
        <f>IFERROR(INDEX('Wage Data'!A:A,MATCH(Background!J518&amp;Background!$S$3,'Wage Data'!G:G,0)),"")</f>
        <v/>
      </c>
    </row>
    <row r="519" spans="10:12" x14ac:dyDescent="0.3">
      <c r="J519">
        <v>512</v>
      </c>
      <c r="K519" s="17" t="str">
        <f>IFERROR(INDEX('Wage Data'!C:C,MATCH(Background!J519&amp;Background!$S$3,'Wage Data'!G:G,0)),"")</f>
        <v/>
      </c>
      <c r="L519" s="17" t="str">
        <f>IFERROR(INDEX('Wage Data'!A:A,MATCH(Background!J519&amp;Background!$S$3,'Wage Data'!G:G,0)),"")</f>
        <v/>
      </c>
    </row>
    <row r="520" spans="10:12" x14ac:dyDescent="0.3">
      <c r="J520">
        <v>513</v>
      </c>
      <c r="K520" s="17" t="str">
        <f>IFERROR(INDEX('Wage Data'!C:C,MATCH(Background!J520&amp;Background!$S$3,'Wage Data'!G:G,0)),"")</f>
        <v/>
      </c>
      <c r="L520" s="17" t="str">
        <f>IFERROR(INDEX('Wage Data'!A:A,MATCH(Background!J520&amp;Background!$S$3,'Wage Data'!G:G,0)),"")</f>
        <v/>
      </c>
    </row>
    <row r="521" spans="10:12" x14ac:dyDescent="0.3">
      <c r="J521">
        <v>514</v>
      </c>
      <c r="K521" s="17" t="str">
        <f>IFERROR(INDEX('Wage Data'!C:C,MATCH(Background!J521&amp;Background!$S$3,'Wage Data'!G:G,0)),"")</f>
        <v/>
      </c>
      <c r="L521" s="17" t="str">
        <f>IFERROR(INDEX('Wage Data'!A:A,MATCH(Background!J521&amp;Background!$S$3,'Wage Data'!G:G,0)),"")</f>
        <v/>
      </c>
    </row>
    <row r="522" spans="10:12" x14ac:dyDescent="0.3">
      <c r="J522">
        <v>515</v>
      </c>
      <c r="K522" s="17" t="str">
        <f>IFERROR(INDEX('Wage Data'!C:C,MATCH(Background!J522&amp;Background!$S$3,'Wage Data'!G:G,0)),"")</f>
        <v/>
      </c>
      <c r="L522" s="17" t="str">
        <f>IFERROR(INDEX('Wage Data'!A:A,MATCH(Background!J522&amp;Background!$S$3,'Wage Data'!G:G,0)),"")</f>
        <v/>
      </c>
    </row>
    <row r="523" spans="10:12" x14ac:dyDescent="0.3">
      <c r="J523">
        <v>516</v>
      </c>
      <c r="K523" s="17" t="str">
        <f>IFERROR(INDEX('Wage Data'!C:C,MATCH(Background!J523&amp;Background!$S$3,'Wage Data'!G:G,0)),"")</f>
        <v/>
      </c>
      <c r="L523" s="17" t="str">
        <f>IFERROR(INDEX('Wage Data'!A:A,MATCH(Background!J523&amp;Background!$S$3,'Wage Data'!G:G,0)),"")</f>
        <v/>
      </c>
    </row>
    <row r="524" spans="10:12" x14ac:dyDescent="0.3">
      <c r="J524">
        <v>517</v>
      </c>
      <c r="K524" s="17" t="str">
        <f>IFERROR(INDEX('Wage Data'!C:C,MATCH(Background!J524&amp;Background!$S$3,'Wage Data'!G:G,0)),"")</f>
        <v/>
      </c>
      <c r="L524" s="17" t="str">
        <f>IFERROR(INDEX('Wage Data'!A:A,MATCH(Background!J524&amp;Background!$S$3,'Wage Data'!G:G,0)),"")</f>
        <v/>
      </c>
    </row>
    <row r="525" spans="10:12" x14ac:dyDescent="0.3">
      <c r="J525">
        <v>518</v>
      </c>
      <c r="K525" s="17" t="str">
        <f>IFERROR(INDEX('Wage Data'!C:C,MATCH(Background!J525&amp;Background!$S$3,'Wage Data'!G:G,0)),"")</f>
        <v/>
      </c>
      <c r="L525" s="17" t="str">
        <f>IFERROR(INDEX('Wage Data'!A:A,MATCH(Background!J525&amp;Background!$S$3,'Wage Data'!G:G,0)),"")</f>
        <v/>
      </c>
    </row>
    <row r="526" spans="10:12" x14ac:dyDescent="0.3">
      <c r="J526">
        <v>519</v>
      </c>
      <c r="K526" s="17" t="str">
        <f>IFERROR(INDEX('Wage Data'!C:C,MATCH(Background!J526&amp;Background!$S$3,'Wage Data'!G:G,0)),"")</f>
        <v/>
      </c>
      <c r="L526" s="17" t="str">
        <f>IFERROR(INDEX('Wage Data'!A:A,MATCH(Background!J526&amp;Background!$S$3,'Wage Data'!G:G,0)),"")</f>
        <v/>
      </c>
    </row>
    <row r="527" spans="10:12" x14ac:dyDescent="0.3">
      <c r="J527">
        <v>520</v>
      </c>
      <c r="K527" s="17" t="str">
        <f>IFERROR(INDEX('Wage Data'!C:C,MATCH(Background!J527&amp;Background!$S$3,'Wage Data'!G:G,0)),"")</f>
        <v/>
      </c>
      <c r="L527" s="17" t="str">
        <f>IFERROR(INDEX('Wage Data'!A:A,MATCH(Background!J527&amp;Background!$S$3,'Wage Data'!G:G,0)),"")</f>
        <v/>
      </c>
    </row>
    <row r="528" spans="10:12" x14ac:dyDescent="0.3">
      <c r="J528">
        <v>521</v>
      </c>
      <c r="K528" s="17" t="str">
        <f>IFERROR(INDEX('Wage Data'!C:C,MATCH(Background!J528&amp;Background!$S$3,'Wage Data'!G:G,0)),"")</f>
        <v/>
      </c>
      <c r="L528" s="17" t="str">
        <f>IFERROR(INDEX('Wage Data'!A:A,MATCH(Background!J528&amp;Background!$S$3,'Wage Data'!G:G,0)),"")</f>
        <v/>
      </c>
    </row>
    <row r="529" spans="10:12" x14ac:dyDescent="0.3">
      <c r="J529">
        <v>522</v>
      </c>
      <c r="K529" s="17" t="str">
        <f>IFERROR(INDEX('Wage Data'!C:C,MATCH(Background!J529&amp;Background!$S$3,'Wage Data'!G:G,0)),"")</f>
        <v/>
      </c>
      <c r="L529" s="17" t="str">
        <f>IFERROR(INDEX('Wage Data'!A:A,MATCH(Background!J529&amp;Background!$S$3,'Wage Data'!G:G,0)),"")</f>
        <v/>
      </c>
    </row>
    <row r="530" spans="10:12" x14ac:dyDescent="0.3">
      <c r="J530">
        <v>523</v>
      </c>
      <c r="K530" s="17" t="str">
        <f>IFERROR(INDEX('Wage Data'!C:C,MATCH(Background!J530&amp;Background!$S$3,'Wage Data'!G:G,0)),"")</f>
        <v/>
      </c>
      <c r="L530" s="17" t="str">
        <f>IFERROR(INDEX('Wage Data'!A:A,MATCH(Background!J530&amp;Background!$S$3,'Wage Data'!G:G,0)),"")</f>
        <v/>
      </c>
    </row>
    <row r="531" spans="10:12" x14ac:dyDescent="0.3">
      <c r="J531">
        <v>524</v>
      </c>
      <c r="K531" s="17" t="str">
        <f>IFERROR(INDEX('Wage Data'!C:C,MATCH(Background!J531&amp;Background!$S$3,'Wage Data'!G:G,0)),"")</f>
        <v/>
      </c>
      <c r="L531" s="17" t="str">
        <f>IFERROR(INDEX('Wage Data'!A:A,MATCH(Background!J531&amp;Background!$S$3,'Wage Data'!G:G,0)),"")</f>
        <v/>
      </c>
    </row>
    <row r="532" spans="10:12" x14ac:dyDescent="0.3">
      <c r="J532">
        <v>525</v>
      </c>
      <c r="K532" s="17" t="str">
        <f>IFERROR(INDEX('Wage Data'!C:C,MATCH(Background!J532&amp;Background!$S$3,'Wage Data'!G:G,0)),"")</f>
        <v/>
      </c>
      <c r="L532" s="17" t="str">
        <f>IFERROR(INDEX('Wage Data'!A:A,MATCH(Background!J532&amp;Background!$S$3,'Wage Data'!G:G,0)),"")</f>
        <v/>
      </c>
    </row>
    <row r="533" spans="10:12" x14ac:dyDescent="0.3">
      <c r="J533">
        <v>526</v>
      </c>
      <c r="K533" s="17" t="str">
        <f>IFERROR(INDEX('Wage Data'!C:C,MATCH(Background!J533&amp;Background!$S$3,'Wage Data'!G:G,0)),"")</f>
        <v/>
      </c>
      <c r="L533" s="17" t="str">
        <f>IFERROR(INDEX('Wage Data'!A:A,MATCH(Background!J533&amp;Background!$S$3,'Wage Data'!G:G,0)),"")</f>
        <v/>
      </c>
    </row>
    <row r="534" spans="10:12" x14ac:dyDescent="0.3">
      <c r="J534">
        <v>527</v>
      </c>
      <c r="K534" s="17" t="str">
        <f>IFERROR(INDEX('Wage Data'!C:C,MATCH(Background!J534&amp;Background!$S$3,'Wage Data'!G:G,0)),"")</f>
        <v/>
      </c>
      <c r="L534" s="17" t="str">
        <f>IFERROR(INDEX('Wage Data'!A:A,MATCH(Background!J534&amp;Background!$S$3,'Wage Data'!G:G,0)),"")</f>
        <v/>
      </c>
    </row>
    <row r="535" spans="10:12" x14ac:dyDescent="0.3">
      <c r="J535">
        <v>528</v>
      </c>
      <c r="K535" s="17" t="str">
        <f>IFERROR(INDEX('Wage Data'!C:C,MATCH(Background!J535&amp;Background!$S$3,'Wage Data'!G:G,0)),"")</f>
        <v/>
      </c>
      <c r="L535" s="17" t="str">
        <f>IFERROR(INDEX('Wage Data'!A:A,MATCH(Background!J535&amp;Background!$S$3,'Wage Data'!G:G,0)),"")</f>
        <v/>
      </c>
    </row>
    <row r="536" spans="10:12" x14ac:dyDescent="0.3">
      <c r="J536">
        <v>529</v>
      </c>
      <c r="K536" s="17" t="str">
        <f>IFERROR(INDEX('Wage Data'!C:C,MATCH(Background!J536&amp;Background!$S$3,'Wage Data'!G:G,0)),"")</f>
        <v/>
      </c>
      <c r="L536" s="17" t="str">
        <f>IFERROR(INDEX('Wage Data'!A:A,MATCH(Background!J536&amp;Background!$S$3,'Wage Data'!G:G,0)),"")</f>
        <v/>
      </c>
    </row>
    <row r="537" spans="10:12" x14ac:dyDescent="0.3">
      <c r="J537">
        <v>530</v>
      </c>
      <c r="K537" s="17" t="str">
        <f>IFERROR(INDEX('Wage Data'!C:C,MATCH(Background!J537&amp;Background!$S$3,'Wage Data'!G:G,0)),"")</f>
        <v/>
      </c>
      <c r="L537" s="17" t="str">
        <f>IFERROR(INDEX('Wage Data'!A:A,MATCH(Background!J537&amp;Background!$S$3,'Wage Data'!G:G,0)),"")</f>
        <v/>
      </c>
    </row>
    <row r="538" spans="10:12" x14ac:dyDescent="0.3">
      <c r="J538">
        <v>531</v>
      </c>
      <c r="K538" s="17" t="str">
        <f>IFERROR(INDEX('Wage Data'!C:C,MATCH(Background!J538&amp;Background!$S$3,'Wage Data'!G:G,0)),"")</f>
        <v/>
      </c>
      <c r="L538" s="17" t="str">
        <f>IFERROR(INDEX('Wage Data'!A:A,MATCH(Background!J538&amp;Background!$S$3,'Wage Data'!G:G,0)),"")</f>
        <v/>
      </c>
    </row>
    <row r="539" spans="10:12" x14ac:dyDescent="0.3">
      <c r="J539">
        <v>532</v>
      </c>
      <c r="K539" s="17" t="str">
        <f>IFERROR(INDEX('Wage Data'!C:C,MATCH(Background!J539&amp;Background!$S$3,'Wage Data'!G:G,0)),"")</f>
        <v/>
      </c>
      <c r="L539" s="17" t="str">
        <f>IFERROR(INDEX('Wage Data'!A:A,MATCH(Background!J539&amp;Background!$S$3,'Wage Data'!G:G,0)),"")</f>
        <v/>
      </c>
    </row>
    <row r="540" spans="10:12" x14ac:dyDescent="0.3">
      <c r="J540">
        <v>533</v>
      </c>
      <c r="K540" s="17" t="str">
        <f>IFERROR(INDEX('Wage Data'!C:C,MATCH(Background!J540&amp;Background!$S$3,'Wage Data'!G:G,0)),"")</f>
        <v/>
      </c>
      <c r="L540" s="17" t="str">
        <f>IFERROR(INDEX('Wage Data'!A:A,MATCH(Background!J540&amp;Background!$S$3,'Wage Data'!G:G,0)),"")</f>
        <v/>
      </c>
    </row>
    <row r="541" spans="10:12" x14ac:dyDescent="0.3">
      <c r="J541">
        <v>534</v>
      </c>
      <c r="K541" s="17" t="str">
        <f>IFERROR(INDEX('Wage Data'!C:C,MATCH(Background!J541&amp;Background!$S$3,'Wage Data'!G:G,0)),"")</f>
        <v/>
      </c>
      <c r="L541" s="17" t="str">
        <f>IFERROR(INDEX('Wage Data'!A:A,MATCH(Background!J541&amp;Background!$S$3,'Wage Data'!G:G,0)),"")</f>
        <v/>
      </c>
    </row>
    <row r="542" spans="10:12" x14ac:dyDescent="0.3">
      <c r="J542">
        <v>535</v>
      </c>
      <c r="K542" s="17" t="str">
        <f>IFERROR(INDEX('Wage Data'!C:C,MATCH(Background!J542&amp;Background!$S$3,'Wage Data'!G:G,0)),"")</f>
        <v/>
      </c>
      <c r="L542" s="17" t="str">
        <f>IFERROR(INDEX('Wage Data'!A:A,MATCH(Background!J542&amp;Background!$S$3,'Wage Data'!G:G,0)),"")</f>
        <v/>
      </c>
    </row>
    <row r="543" spans="10:12" x14ac:dyDescent="0.3">
      <c r="J543">
        <v>536</v>
      </c>
      <c r="K543" s="17" t="str">
        <f>IFERROR(INDEX('Wage Data'!C:C,MATCH(Background!J543&amp;Background!$S$3,'Wage Data'!G:G,0)),"")</f>
        <v/>
      </c>
      <c r="L543" s="17" t="str">
        <f>IFERROR(INDEX('Wage Data'!A:A,MATCH(Background!J543&amp;Background!$S$3,'Wage Data'!G:G,0)),"")</f>
        <v/>
      </c>
    </row>
    <row r="544" spans="10:12" x14ac:dyDescent="0.3">
      <c r="J544">
        <v>537</v>
      </c>
      <c r="K544" s="17" t="str">
        <f>IFERROR(INDEX('Wage Data'!C:C,MATCH(Background!J544&amp;Background!$S$3,'Wage Data'!G:G,0)),"")</f>
        <v/>
      </c>
      <c r="L544" s="17" t="str">
        <f>IFERROR(INDEX('Wage Data'!A:A,MATCH(Background!J544&amp;Background!$S$3,'Wage Data'!G:G,0)),"")</f>
        <v/>
      </c>
    </row>
    <row r="545" spans="10:12" x14ac:dyDescent="0.3">
      <c r="J545">
        <v>538</v>
      </c>
      <c r="K545" s="17" t="str">
        <f>IFERROR(INDEX('Wage Data'!C:C,MATCH(Background!J545&amp;Background!$S$3,'Wage Data'!G:G,0)),"")</f>
        <v/>
      </c>
      <c r="L545" s="17" t="str">
        <f>IFERROR(INDEX('Wage Data'!A:A,MATCH(Background!J545&amp;Background!$S$3,'Wage Data'!G:G,0)),"")</f>
        <v/>
      </c>
    </row>
    <row r="546" spans="10:12" x14ac:dyDescent="0.3">
      <c r="J546">
        <v>539</v>
      </c>
      <c r="K546" s="17" t="str">
        <f>IFERROR(INDEX('Wage Data'!C:C,MATCH(Background!J546&amp;Background!$S$3,'Wage Data'!G:G,0)),"")</f>
        <v/>
      </c>
      <c r="L546" s="17" t="str">
        <f>IFERROR(INDEX('Wage Data'!A:A,MATCH(Background!J546&amp;Background!$S$3,'Wage Data'!G:G,0)),"")</f>
        <v/>
      </c>
    </row>
    <row r="547" spans="10:12" x14ac:dyDescent="0.3">
      <c r="J547">
        <v>540</v>
      </c>
      <c r="K547" s="17" t="str">
        <f>IFERROR(INDEX('Wage Data'!C:C,MATCH(Background!J547&amp;Background!$S$3,'Wage Data'!G:G,0)),"")</f>
        <v/>
      </c>
      <c r="L547" s="17" t="str">
        <f>IFERROR(INDEX('Wage Data'!A:A,MATCH(Background!J547&amp;Background!$S$3,'Wage Data'!G:G,0)),"")</f>
        <v/>
      </c>
    </row>
    <row r="548" spans="10:12" x14ac:dyDescent="0.3">
      <c r="J548">
        <v>541</v>
      </c>
      <c r="K548" s="17" t="str">
        <f>IFERROR(INDEX('Wage Data'!C:C,MATCH(Background!J548&amp;Background!$S$3,'Wage Data'!G:G,0)),"")</f>
        <v/>
      </c>
      <c r="L548" s="17" t="str">
        <f>IFERROR(INDEX('Wage Data'!A:A,MATCH(Background!J548&amp;Background!$S$3,'Wage Data'!G:G,0)),"")</f>
        <v/>
      </c>
    </row>
    <row r="549" spans="10:12" x14ac:dyDescent="0.3">
      <c r="J549">
        <v>542</v>
      </c>
      <c r="K549" s="17" t="str">
        <f>IFERROR(INDEX('Wage Data'!C:C,MATCH(Background!J549&amp;Background!$S$3,'Wage Data'!G:G,0)),"")</f>
        <v/>
      </c>
      <c r="L549" s="17" t="str">
        <f>IFERROR(INDEX('Wage Data'!A:A,MATCH(Background!J549&amp;Background!$S$3,'Wage Data'!G:G,0)),"")</f>
        <v/>
      </c>
    </row>
    <row r="550" spans="10:12" x14ac:dyDescent="0.3">
      <c r="J550">
        <v>543</v>
      </c>
      <c r="K550" s="17" t="str">
        <f>IFERROR(INDEX('Wage Data'!C:C,MATCH(Background!J550&amp;Background!$S$3,'Wage Data'!G:G,0)),"")</f>
        <v/>
      </c>
      <c r="L550" s="17" t="str">
        <f>IFERROR(INDEX('Wage Data'!A:A,MATCH(Background!J550&amp;Background!$S$3,'Wage Data'!G:G,0)),"")</f>
        <v/>
      </c>
    </row>
    <row r="551" spans="10:12" x14ac:dyDescent="0.3">
      <c r="J551">
        <v>544</v>
      </c>
      <c r="K551" s="17" t="str">
        <f>IFERROR(INDEX('Wage Data'!C:C,MATCH(Background!J551&amp;Background!$S$3,'Wage Data'!G:G,0)),"")</f>
        <v/>
      </c>
      <c r="L551" s="17" t="str">
        <f>IFERROR(INDEX('Wage Data'!A:A,MATCH(Background!J551&amp;Background!$S$3,'Wage Data'!G:G,0)),"")</f>
        <v/>
      </c>
    </row>
    <row r="552" spans="10:12" x14ac:dyDescent="0.3">
      <c r="J552">
        <v>545</v>
      </c>
      <c r="K552" s="17" t="str">
        <f>IFERROR(INDEX('Wage Data'!C:C,MATCH(Background!J552&amp;Background!$S$3,'Wage Data'!G:G,0)),"")</f>
        <v/>
      </c>
      <c r="L552" s="17" t="str">
        <f>IFERROR(INDEX('Wage Data'!A:A,MATCH(Background!J552&amp;Background!$S$3,'Wage Data'!G:G,0)),"")</f>
        <v/>
      </c>
    </row>
    <row r="553" spans="10:12" x14ac:dyDescent="0.3">
      <c r="J553">
        <v>546</v>
      </c>
      <c r="K553" s="17" t="str">
        <f>IFERROR(INDEX('Wage Data'!C:C,MATCH(Background!J553&amp;Background!$S$3,'Wage Data'!G:G,0)),"")</f>
        <v/>
      </c>
      <c r="L553" s="17" t="str">
        <f>IFERROR(INDEX('Wage Data'!A:A,MATCH(Background!J553&amp;Background!$S$3,'Wage Data'!G:G,0)),"")</f>
        <v/>
      </c>
    </row>
    <row r="554" spans="10:12" x14ac:dyDescent="0.3">
      <c r="J554">
        <v>547</v>
      </c>
      <c r="K554" s="17" t="str">
        <f>IFERROR(INDEX('Wage Data'!C:C,MATCH(Background!J554&amp;Background!$S$3,'Wage Data'!G:G,0)),"")</f>
        <v/>
      </c>
      <c r="L554" s="17" t="str">
        <f>IFERROR(INDEX('Wage Data'!A:A,MATCH(Background!J554&amp;Background!$S$3,'Wage Data'!G:G,0)),"")</f>
        <v/>
      </c>
    </row>
    <row r="555" spans="10:12" x14ac:dyDescent="0.3">
      <c r="J555">
        <v>548</v>
      </c>
      <c r="K555" s="17" t="str">
        <f>IFERROR(INDEX('Wage Data'!C:C,MATCH(Background!J555&amp;Background!$S$3,'Wage Data'!G:G,0)),"")</f>
        <v/>
      </c>
      <c r="L555" s="17" t="str">
        <f>IFERROR(INDEX('Wage Data'!A:A,MATCH(Background!J555&amp;Background!$S$3,'Wage Data'!G:G,0)),"")</f>
        <v/>
      </c>
    </row>
    <row r="556" spans="10:12" x14ac:dyDescent="0.3">
      <c r="J556">
        <v>549</v>
      </c>
      <c r="K556" s="17" t="str">
        <f>IFERROR(INDEX('Wage Data'!C:C,MATCH(Background!J556&amp;Background!$S$3,'Wage Data'!G:G,0)),"")</f>
        <v/>
      </c>
      <c r="L556" s="17" t="str">
        <f>IFERROR(INDEX('Wage Data'!A:A,MATCH(Background!J556&amp;Background!$S$3,'Wage Data'!G:G,0)),"")</f>
        <v/>
      </c>
    </row>
    <row r="557" spans="10:12" x14ac:dyDescent="0.3">
      <c r="J557">
        <v>550</v>
      </c>
      <c r="K557" s="17" t="str">
        <f>IFERROR(INDEX('Wage Data'!C:C,MATCH(Background!J557&amp;Background!$S$3,'Wage Data'!G:G,0)),"")</f>
        <v/>
      </c>
      <c r="L557" s="17" t="str">
        <f>IFERROR(INDEX('Wage Data'!A:A,MATCH(Background!J557&amp;Background!$S$3,'Wage Data'!G:G,0)),"")</f>
        <v/>
      </c>
    </row>
    <row r="558" spans="10:12" x14ac:dyDescent="0.3">
      <c r="J558">
        <v>551</v>
      </c>
      <c r="K558" s="17" t="str">
        <f>IFERROR(INDEX('Wage Data'!C:C,MATCH(Background!J558&amp;Background!$S$3,'Wage Data'!G:G,0)),"")</f>
        <v/>
      </c>
      <c r="L558" s="17" t="str">
        <f>IFERROR(INDEX('Wage Data'!A:A,MATCH(Background!J558&amp;Background!$S$3,'Wage Data'!G:G,0)),"")</f>
        <v/>
      </c>
    </row>
    <row r="559" spans="10:12" x14ac:dyDescent="0.3">
      <c r="J559">
        <v>552</v>
      </c>
      <c r="K559" s="17" t="str">
        <f>IFERROR(INDEX('Wage Data'!C:C,MATCH(Background!J559&amp;Background!$S$3,'Wage Data'!G:G,0)),"")</f>
        <v/>
      </c>
      <c r="L559" s="17" t="str">
        <f>IFERROR(INDEX('Wage Data'!A:A,MATCH(Background!J559&amp;Background!$S$3,'Wage Data'!G:G,0)),"")</f>
        <v/>
      </c>
    </row>
    <row r="560" spans="10:12" x14ac:dyDescent="0.3">
      <c r="J560">
        <v>553</v>
      </c>
      <c r="K560" s="17" t="str">
        <f>IFERROR(INDEX('Wage Data'!C:C,MATCH(Background!J560&amp;Background!$S$3,'Wage Data'!G:G,0)),"")</f>
        <v/>
      </c>
      <c r="L560" s="17" t="str">
        <f>IFERROR(INDEX('Wage Data'!A:A,MATCH(Background!J560&amp;Background!$S$3,'Wage Data'!G:G,0)),"")</f>
        <v/>
      </c>
    </row>
    <row r="561" spans="10:12" x14ac:dyDescent="0.3">
      <c r="J561">
        <v>554</v>
      </c>
      <c r="K561" s="17" t="str">
        <f>IFERROR(INDEX('Wage Data'!C:C,MATCH(Background!J561&amp;Background!$S$3,'Wage Data'!G:G,0)),"")</f>
        <v/>
      </c>
      <c r="L561" s="17" t="str">
        <f>IFERROR(INDEX('Wage Data'!A:A,MATCH(Background!J561&amp;Background!$S$3,'Wage Data'!G:G,0)),"")</f>
        <v/>
      </c>
    </row>
    <row r="562" spans="10:12" x14ac:dyDescent="0.3">
      <c r="J562">
        <v>555</v>
      </c>
      <c r="K562" s="17" t="str">
        <f>IFERROR(INDEX('Wage Data'!C:C,MATCH(Background!J562&amp;Background!$S$3,'Wage Data'!G:G,0)),"")</f>
        <v/>
      </c>
      <c r="L562" s="17" t="str">
        <f>IFERROR(INDEX('Wage Data'!A:A,MATCH(Background!J562&amp;Background!$S$3,'Wage Data'!G:G,0)),"")</f>
        <v/>
      </c>
    </row>
    <row r="563" spans="10:12" x14ac:dyDescent="0.3">
      <c r="J563">
        <v>556</v>
      </c>
      <c r="K563" s="17" t="str">
        <f>IFERROR(INDEX('Wage Data'!C:C,MATCH(Background!J563&amp;Background!$S$3,'Wage Data'!G:G,0)),"")</f>
        <v/>
      </c>
      <c r="L563" s="17" t="str">
        <f>IFERROR(INDEX('Wage Data'!A:A,MATCH(Background!J563&amp;Background!$S$3,'Wage Data'!G:G,0)),"")</f>
        <v/>
      </c>
    </row>
    <row r="564" spans="10:12" x14ac:dyDescent="0.3">
      <c r="J564">
        <v>557</v>
      </c>
      <c r="K564" s="17" t="str">
        <f>IFERROR(INDEX('Wage Data'!C:C,MATCH(Background!J564&amp;Background!$S$3,'Wage Data'!G:G,0)),"")</f>
        <v/>
      </c>
      <c r="L564" s="17" t="str">
        <f>IFERROR(INDEX('Wage Data'!A:A,MATCH(Background!J564&amp;Background!$S$3,'Wage Data'!G:G,0)),"")</f>
        <v/>
      </c>
    </row>
    <row r="565" spans="10:12" x14ac:dyDescent="0.3">
      <c r="J565">
        <v>558</v>
      </c>
      <c r="K565" s="17" t="str">
        <f>IFERROR(INDEX('Wage Data'!C:C,MATCH(Background!J565&amp;Background!$S$3,'Wage Data'!G:G,0)),"")</f>
        <v/>
      </c>
      <c r="L565" s="17" t="str">
        <f>IFERROR(INDEX('Wage Data'!A:A,MATCH(Background!J565&amp;Background!$S$3,'Wage Data'!G:G,0)),"")</f>
        <v/>
      </c>
    </row>
    <row r="566" spans="10:12" x14ac:dyDescent="0.3">
      <c r="J566">
        <v>559</v>
      </c>
      <c r="K566" s="17" t="str">
        <f>IFERROR(INDEX('Wage Data'!C:C,MATCH(Background!J566&amp;Background!$S$3,'Wage Data'!G:G,0)),"")</f>
        <v/>
      </c>
      <c r="L566" s="17" t="str">
        <f>IFERROR(INDEX('Wage Data'!A:A,MATCH(Background!J566&amp;Background!$S$3,'Wage Data'!G:G,0)),"")</f>
        <v/>
      </c>
    </row>
    <row r="567" spans="10:12" x14ac:dyDescent="0.3">
      <c r="J567">
        <v>560</v>
      </c>
      <c r="K567" s="17" t="str">
        <f>IFERROR(INDEX('Wage Data'!C:C,MATCH(Background!J567&amp;Background!$S$3,'Wage Data'!G:G,0)),"")</f>
        <v/>
      </c>
      <c r="L567" s="17" t="str">
        <f>IFERROR(INDEX('Wage Data'!A:A,MATCH(Background!J567&amp;Background!$S$3,'Wage Data'!G:G,0)),"")</f>
        <v/>
      </c>
    </row>
    <row r="568" spans="10:12" x14ac:dyDescent="0.3">
      <c r="J568">
        <v>561</v>
      </c>
      <c r="K568" s="17" t="str">
        <f>IFERROR(INDEX('Wage Data'!C:C,MATCH(Background!J568&amp;Background!$S$3,'Wage Data'!G:G,0)),"")</f>
        <v/>
      </c>
      <c r="L568" s="17" t="str">
        <f>IFERROR(INDEX('Wage Data'!A:A,MATCH(Background!J568&amp;Background!$S$3,'Wage Data'!G:G,0)),"")</f>
        <v/>
      </c>
    </row>
    <row r="569" spans="10:12" x14ac:dyDescent="0.3">
      <c r="J569">
        <v>562</v>
      </c>
      <c r="K569" s="17" t="str">
        <f>IFERROR(INDEX('Wage Data'!C:C,MATCH(Background!J569&amp;Background!$S$3,'Wage Data'!G:G,0)),"")</f>
        <v/>
      </c>
      <c r="L569" s="17" t="str">
        <f>IFERROR(INDEX('Wage Data'!A:A,MATCH(Background!J569&amp;Background!$S$3,'Wage Data'!G:G,0)),"")</f>
        <v/>
      </c>
    </row>
    <row r="570" spans="10:12" x14ac:dyDescent="0.3">
      <c r="J570">
        <v>563</v>
      </c>
      <c r="K570" s="17" t="str">
        <f>IFERROR(INDEX('Wage Data'!C:C,MATCH(Background!J570&amp;Background!$S$3,'Wage Data'!G:G,0)),"")</f>
        <v/>
      </c>
      <c r="L570" s="17" t="str">
        <f>IFERROR(INDEX('Wage Data'!A:A,MATCH(Background!J570&amp;Background!$S$3,'Wage Data'!G:G,0)),"")</f>
        <v/>
      </c>
    </row>
    <row r="571" spans="10:12" x14ac:dyDescent="0.3">
      <c r="J571">
        <v>564</v>
      </c>
      <c r="K571" s="17" t="str">
        <f>IFERROR(INDEX('Wage Data'!C:C,MATCH(Background!J571&amp;Background!$S$3,'Wage Data'!G:G,0)),"")</f>
        <v/>
      </c>
      <c r="L571" s="17" t="str">
        <f>IFERROR(INDEX('Wage Data'!A:A,MATCH(Background!J571&amp;Background!$S$3,'Wage Data'!G:G,0)),"")</f>
        <v/>
      </c>
    </row>
    <row r="572" spans="10:12" x14ac:dyDescent="0.3">
      <c r="J572">
        <v>565</v>
      </c>
      <c r="K572" s="17" t="str">
        <f>IFERROR(INDEX('Wage Data'!C:C,MATCH(Background!J572&amp;Background!$S$3,'Wage Data'!G:G,0)),"")</f>
        <v/>
      </c>
      <c r="L572" s="17" t="str">
        <f>IFERROR(INDEX('Wage Data'!A:A,MATCH(Background!J572&amp;Background!$S$3,'Wage Data'!G:G,0)),"")</f>
        <v/>
      </c>
    </row>
    <row r="573" spans="10:12" x14ac:dyDescent="0.3">
      <c r="J573">
        <v>566</v>
      </c>
      <c r="K573" s="17" t="str">
        <f>IFERROR(INDEX('Wage Data'!C:C,MATCH(Background!J573&amp;Background!$S$3,'Wage Data'!G:G,0)),"")</f>
        <v/>
      </c>
      <c r="L573" s="17" t="str">
        <f>IFERROR(INDEX('Wage Data'!A:A,MATCH(Background!J573&amp;Background!$S$3,'Wage Data'!G:G,0)),"")</f>
        <v/>
      </c>
    </row>
    <row r="574" spans="10:12" x14ac:dyDescent="0.3">
      <c r="J574">
        <v>567</v>
      </c>
      <c r="K574" s="17" t="str">
        <f>IFERROR(INDEX('Wage Data'!C:C,MATCH(Background!J574&amp;Background!$S$3,'Wage Data'!G:G,0)),"")</f>
        <v/>
      </c>
      <c r="L574" s="17" t="str">
        <f>IFERROR(INDEX('Wage Data'!A:A,MATCH(Background!J574&amp;Background!$S$3,'Wage Data'!G:G,0)),"")</f>
        <v/>
      </c>
    </row>
    <row r="575" spans="10:12" x14ac:dyDescent="0.3">
      <c r="J575">
        <v>568</v>
      </c>
      <c r="K575" s="17" t="str">
        <f>IFERROR(INDEX('Wage Data'!C:C,MATCH(Background!J575&amp;Background!$S$3,'Wage Data'!G:G,0)),"")</f>
        <v/>
      </c>
      <c r="L575" s="17" t="str">
        <f>IFERROR(INDEX('Wage Data'!A:A,MATCH(Background!J575&amp;Background!$S$3,'Wage Data'!G:G,0)),"")</f>
        <v/>
      </c>
    </row>
    <row r="576" spans="10:12" x14ac:dyDescent="0.3">
      <c r="J576">
        <v>569</v>
      </c>
      <c r="K576" s="17" t="str">
        <f>IFERROR(INDEX('Wage Data'!C:C,MATCH(Background!J576&amp;Background!$S$3,'Wage Data'!G:G,0)),"")</f>
        <v/>
      </c>
      <c r="L576" s="17" t="str">
        <f>IFERROR(INDEX('Wage Data'!A:A,MATCH(Background!J576&amp;Background!$S$3,'Wage Data'!G:G,0)),"")</f>
        <v/>
      </c>
    </row>
    <row r="577" spans="10:12" x14ac:dyDescent="0.3">
      <c r="J577">
        <v>570</v>
      </c>
      <c r="K577" s="17" t="str">
        <f>IFERROR(INDEX('Wage Data'!C:C,MATCH(Background!J577&amp;Background!$S$3,'Wage Data'!G:G,0)),"")</f>
        <v/>
      </c>
      <c r="L577" s="17" t="str">
        <f>IFERROR(INDEX('Wage Data'!A:A,MATCH(Background!J577&amp;Background!$S$3,'Wage Data'!G:G,0)),"")</f>
        <v/>
      </c>
    </row>
    <row r="578" spans="10:12" x14ac:dyDescent="0.3">
      <c r="J578">
        <v>571</v>
      </c>
      <c r="K578" s="17" t="str">
        <f>IFERROR(INDEX('Wage Data'!C:C,MATCH(Background!J578&amp;Background!$S$3,'Wage Data'!G:G,0)),"")</f>
        <v/>
      </c>
      <c r="L578" s="17" t="str">
        <f>IFERROR(INDEX('Wage Data'!A:A,MATCH(Background!J578&amp;Background!$S$3,'Wage Data'!G:G,0)),"")</f>
        <v/>
      </c>
    </row>
    <row r="579" spans="10:12" x14ac:dyDescent="0.3">
      <c r="J579">
        <v>572</v>
      </c>
      <c r="K579" s="17" t="str">
        <f>IFERROR(INDEX('Wage Data'!C:C,MATCH(Background!J579&amp;Background!$S$3,'Wage Data'!G:G,0)),"")</f>
        <v/>
      </c>
      <c r="L579" s="17" t="str">
        <f>IFERROR(INDEX('Wage Data'!A:A,MATCH(Background!J579&amp;Background!$S$3,'Wage Data'!G:G,0)),"")</f>
        <v/>
      </c>
    </row>
    <row r="580" spans="10:12" x14ac:dyDescent="0.3">
      <c r="J580">
        <v>573</v>
      </c>
      <c r="K580" s="17" t="str">
        <f>IFERROR(INDEX('Wage Data'!C:C,MATCH(Background!J580&amp;Background!$S$3,'Wage Data'!G:G,0)),"")</f>
        <v/>
      </c>
      <c r="L580" s="17" t="str">
        <f>IFERROR(INDEX('Wage Data'!A:A,MATCH(Background!J580&amp;Background!$S$3,'Wage Data'!G:G,0)),"")</f>
        <v/>
      </c>
    </row>
    <row r="581" spans="10:12" x14ac:dyDescent="0.3">
      <c r="J581">
        <v>574</v>
      </c>
      <c r="K581" s="17" t="str">
        <f>IFERROR(INDEX('Wage Data'!C:C,MATCH(Background!J581&amp;Background!$S$3,'Wage Data'!G:G,0)),"")</f>
        <v/>
      </c>
      <c r="L581" s="17" t="str">
        <f>IFERROR(INDEX('Wage Data'!A:A,MATCH(Background!J581&amp;Background!$S$3,'Wage Data'!G:G,0)),"")</f>
        <v/>
      </c>
    </row>
    <row r="582" spans="10:12" x14ac:dyDescent="0.3">
      <c r="J582">
        <v>575</v>
      </c>
      <c r="K582" s="17" t="str">
        <f>IFERROR(INDEX('Wage Data'!C:C,MATCH(Background!J582&amp;Background!$S$3,'Wage Data'!G:G,0)),"")</f>
        <v/>
      </c>
      <c r="L582" s="17" t="str">
        <f>IFERROR(INDEX('Wage Data'!A:A,MATCH(Background!J582&amp;Background!$S$3,'Wage Data'!G:G,0)),"")</f>
        <v/>
      </c>
    </row>
    <row r="583" spans="10:12" x14ac:dyDescent="0.3">
      <c r="J583">
        <v>576</v>
      </c>
      <c r="K583" s="17" t="str">
        <f>IFERROR(INDEX('Wage Data'!C:C,MATCH(Background!J583&amp;Background!$S$3,'Wage Data'!G:G,0)),"")</f>
        <v/>
      </c>
      <c r="L583" s="17" t="str">
        <f>IFERROR(INDEX('Wage Data'!A:A,MATCH(Background!J583&amp;Background!$S$3,'Wage Data'!G:G,0)),"")</f>
        <v/>
      </c>
    </row>
    <row r="584" spans="10:12" x14ac:dyDescent="0.3">
      <c r="J584">
        <v>577</v>
      </c>
      <c r="K584" s="17" t="str">
        <f>IFERROR(INDEX('Wage Data'!C:C,MATCH(Background!J584&amp;Background!$S$3,'Wage Data'!G:G,0)),"")</f>
        <v/>
      </c>
      <c r="L584" s="17" t="str">
        <f>IFERROR(INDEX('Wage Data'!A:A,MATCH(Background!J584&amp;Background!$S$3,'Wage Data'!G:G,0)),"")</f>
        <v/>
      </c>
    </row>
    <row r="585" spans="10:12" x14ac:dyDescent="0.3">
      <c r="J585">
        <v>578</v>
      </c>
      <c r="K585" s="17" t="str">
        <f>IFERROR(INDEX('Wage Data'!C:C,MATCH(Background!J585&amp;Background!$S$3,'Wage Data'!G:G,0)),"")</f>
        <v/>
      </c>
      <c r="L585" s="17" t="str">
        <f>IFERROR(INDEX('Wage Data'!A:A,MATCH(Background!J585&amp;Background!$S$3,'Wage Data'!G:G,0)),"")</f>
        <v/>
      </c>
    </row>
    <row r="586" spans="10:12" x14ac:dyDescent="0.3">
      <c r="J586">
        <v>579</v>
      </c>
      <c r="K586" s="17" t="str">
        <f>IFERROR(INDEX('Wage Data'!C:C,MATCH(Background!J586&amp;Background!$S$3,'Wage Data'!G:G,0)),"")</f>
        <v/>
      </c>
      <c r="L586" s="17" t="str">
        <f>IFERROR(INDEX('Wage Data'!A:A,MATCH(Background!J586&amp;Background!$S$3,'Wage Data'!G:G,0)),"")</f>
        <v/>
      </c>
    </row>
    <row r="587" spans="10:12" x14ac:dyDescent="0.3">
      <c r="J587">
        <v>580</v>
      </c>
      <c r="K587" s="17" t="str">
        <f>IFERROR(INDEX('Wage Data'!C:C,MATCH(Background!J587&amp;Background!$S$3,'Wage Data'!G:G,0)),"")</f>
        <v/>
      </c>
      <c r="L587" s="17" t="str">
        <f>IFERROR(INDEX('Wage Data'!A:A,MATCH(Background!J587&amp;Background!$S$3,'Wage Data'!G:G,0)),"")</f>
        <v/>
      </c>
    </row>
    <row r="588" spans="10:12" x14ac:dyDescent="0.3">
      <c r="J588">
        <v>581</v>
      </c>
      <c r="K588" s="17" t="str">
        <f>IFERROR(INDEX('Wage Data'!C:C,MATCH(Background!J588&amp;Background!$S$3,'Wage Data'!G:G,0)),"")</f>
        <v/>
      </c>
      <c r="L588" s="17" t="str">
        <f>IFERROR(INDEX('Wage Data'!A:A,MATCH(Background!J588&amp;Background!$S$3,'Wage Data'!G:G,0)),"")</f>
        <v/>
      </c>
    </row>
    <row r="589" spans="10:12" x14ac:dyDescent="0.3">
      <c r="J589">
        <v>582</v>
      </c>
      <c r="K589" s="17" t="str">
        <f>IFERROR(INDEX('Wage Data'!C:C,MATCH(Background!J589&amp;Background!$S$3,'Wage Data'!G:G,0)),"")</f>
        <v/>
      </c>
      <c r="L589" s="17" t="str">
        <f>IFERROR(INDEX('Wage Data'!A:A,MATCH(Background!J589&amp;Background!$S$3,'Wage Data'!G:G,0)),"")</f>
        <v/>
      </c>
    </row>
    <row r="590" spans="10:12" x14ac:dyDescent="0.3">
      <c r="J590">
        <v>583</v>
      </c>
      <c r="K590" s="17" t="str">
        <f>IFERROR(INDEX('Wage Data'!C:C,MATCH(Background!J590&amp;Background!$S$3,'Wage Data'!G:G,0)),"")</f>
        <v/>
      </c>
      <c r="L590" s="17" t="str">
        <f>IFERROR(INDEX('Wage Data'!A:A,MATCH(Background!J590&amp;Background!$S$3,'Wage Data'!G:G,0)),"")</f>
        <v/>
      </c>
    </row>
    <row r="591" spans="10:12" x14ac:dyDescent="0.3">
      <c r="J591">
        <v>584</v>
      </c>
      <c r="K591" s="17" t="str">
        <f>IFERROR(INDEX('Wage Data'!C:C,MATCH(Background!J591&amp;Background!$S$3,'Wage Data'!G:G,0)),"")</f>
        <v/>
      </c>
      <c r="L591" s="17" t="str">
        <f>IFERROR(INDEX('Wage Data'!A:A,MATCH(Background!J591&amp;Background!$S$3,'Wage Data'!G:G,0)),"")</f>
        <v/>
      </c>
    </row>
    <row r="592" spans="10:12" x14ac:dyDescent="0.3">
      <c r="J592">
        <v>585</v>
      </c>
      <c r="K592" s="17" t="str">
        <f>IFERROR(INDEX('Wage Data'!C:C,MATCH(Background!J592&amp;Background!$S$3,'Wage Data'!G:G,0)),"")</f>
        <v/>
      </c>
      <c r="L592" s="17" t="str">
        <f>IFERROR(INDEX('Wage Data'!A:A,MATCH(Background!J592&amp;Background!$S$3,'Wage Data'!G:G,0)),"")</f>
        <v/>
      </c>
    </row>
    <row r="593" spans="10:12" x14ac:dyDescent="0.3">
      <c r="J593">
        <v>586</v>
      </c>
      <c r="K593" s="17" t="str">
        <f>IFERROR(INDEX('Wage Data'!C:C,MATCH(Background!J593&amp;Background!$S$3,'Wage Data'!G:G,0)),"")</f>
        <v/>
      </c>
      <c r="L593" s="17" t="str">
        <f>IFERROR(INDEX('Wage Data'!A:A,MATCH(Background!J593&amp;Background!$S$3,'Wage Data'!G:G,0)),"")</f>
        <v/>
      </c>
    </row>
    <row r="594" spans="10:12" x14ac:dyDescent="0.3">
      <c r="J594">
        <v>587</v>
      </c>
      <c r="K594" s="17" t="str">
        <f>IFERROR(INDEX('Wage Data'!C:C,MATCH(Background!J594&amp;Background!$S$3,'Wage Data'!G:G,0)),"")</f>
        <v/>
      </c>
      <c r="L594" s="17" t="str">
        <f>IFERROR(INDEX('Wage Data'!A:A,MATCH(Background!J594&amp;Background!$S$3,'Wage Data'!G:G,0)),"")</f>
        <v/>
      </c>
    </row>
    <row r="595" spans="10:12" x14ac:dyDescent="0.3">
      <c r="J595">
        <v>588</v>
      </c>
      <c r="K595" s="17" t="str">
        <f>IFERROR(INDEX('Wage Data'!C:C,MATCH(Background!J595&amp;Background!$S$3,'Wage Data'!G:G,0)),"")</f>
        <v/>
      </c>
      <c r="L595" s="17" t="str">
        <f>IFERROR(INDEX('Wage Data'!A:A,MATCH(Background!J595&amp;Background!$S$3,'Wage Data'!G:G,0)),"")</f>
        <v/>
      </c>
    </row>
    <row r="596" spans="10:12" x14ac:dyDescent="0.3">
      <c r="J596">
        <v>589</v>
      </c>
      <c r="K596" s="17" t="str">
        <f>IFERROR(INDEX('Wage Data'!C:C,MATCH(Background!J596&amp;Background!$S$3,'Wage Data'!G:G,0)),"")</f>
        <v/>
      </c>
      <c r="L596" s="17" t="str">
        <f>IFERROR(INDEX('Wage Data'!A:A,MATCH(Background!J596&amp;Background!$S$3,'Wage Data'!G:G,0)),"")</f>
        <v/>
      </c>
    </row>
    <row r="597" spans="10:12" x14ac:dyDescent="0.3">
      <c r="J597">
        <v>590</v>
      </c>
      <c r="K597" s="17" t="str">
        <f>IFERROR(INDEX('Wage Data'!C:C,MATCH(Background!J597&amp;Background!$S$3,'Wage Data'!G:G,0)),"")</f>
        <v/>
      </c>
      <c r="L597" s="17" t="str">
        <f>IFERROR(INDEX('Wage Data'!A:A,MATCH(Background!J597&amp;Background!$S$3,'Wage Data'!G:G,0)),"")</f>
        <v/>
      </c>
    </row>
    <row r="598" spans="10:12" x14ac:dyDescent="0.3">
      <c r="J598">
        <v>591</v>
      </c>
      <c r="K598" s="17" t="str">
        <f>IFERROR(INDEX('Wage Data'!C:C,MATCH(Background!J598&amp;Background!$S$3,'Wage Data'!G:G,0)),"")</f>
        <v/>
      </c>
      <c r="L598" s="17" t="str">
        <f>IFERROR(INDEX('Wage Data'!A:A,MATCH(Background!J598&amp;Background!$S$3,'Wage Data'!G:G,0)),"")</f>
        <v/>
      </c>
    </row>
    <row r="599" spans="10:12" x14ac:dyDescent="0.3">
      <c r="J599">
        <v>592</v>
      </c>
      <c r="K599" s="17" t="str">
        <f>IFERROR(INDEX('Wage Data'!C:C,MATCH(Background!J599&amp;Background!$S$3,'Wage Data'!G:G,0)),"")</f>
        <v/>
      </c>
      <c r="L599" s="17" t="str">
        <f>IFERROR(INDEX('Wage Data'!A:A,MATCH(Background!J599&amp;Background!$S$3,'Wage Data'!G:G,0)),"")</f>
        <v/>
      </c>
    </row>
    <row r="600" spans="10:12" x14ac:dyDescent="0.3">
      <c r="J600">
        <v>593</v>
      </c>
      <c r="K600" s="17" t="str">
        <f>IFERROR(INDEX('Wage Data'!C:C,MATCH(Background!J600&amp;Background!$S$3,'Wage Data'!G:G,0)),"")</f>
        <v/>
      </c>
      <c r="L600" s="17" t="str">
        <f>IFERROR(INDEX('Wage Data'!A:A,MATCH(Background!J600&amp;Background!$S$3,'Wage Data'!G:G,0)),"")</f>
        <v/>
      </c>
    </row>
    <row r="601" spans="10:12" x14ac:dyDescent="0.3">
      <c r="J601">
        <v>594</v>
      </c>
      <c r="K601" s="17" t="str">
        <f>IFERROR(INDEX('Wage Data'!C:C,MATCH(Background!J601&amp;Background!$S$3,'Wage Data'!G:G,0)),"")</f>
        <v/>
      </c>
      <c r="L601" s="17" t="str">
        <f>IFERROR(INDEX('Wage Data'!A:A,MATCH(Background!J601&amp;Background!$S$3,'Wage Data'!G:G,0)),"")</f>
        <v/>
      </c>
    </row>
    <row r="602" spans="10:12" x14ac:dyDescent="0.3">
      <c r="J602">
        <v>595</v>
      </c>
      <c r="K602" s="17" t="str">
        <f>IFERROR(INDEX('Wage Data'!C:C,MATCH(Background!J602&amp;Background!$S$3,'Wage Data'!G:G,0)),"")</f>
        <v/>
      </c>
      <c r="L602" s="17" t="str">
        <f>IFERROR(INDEX('Wage Data'!A:A,MATCH(Background!J602&amp;Background!$S$3,'Wage Data'!G:G,0)),"")</f>
        <v/>
      </c>
    </row>
    <row r="603" spans="10:12" x14ac:dyDescent="0.3">
      <c r="J603">
        <v>596</v>
      </c>
      <c r="K603" s="17" t="str">
        <f>IFERROR(INDEX('Wage Data'!C:C,MATCH(Background!J603&amp;Background!$S$3,'Wage Data'!G:G,0)),"")</f>
        <v/>
      </c>
      <c r="L603" s="17" t="str">
        <f>IFERROR(INDEX('Wage Data'!A:A,MATCH(Background!J603&amp;Background!$S$3,'Wage Data'!G:G,0)),"")</f>
        <v/>
      </c>
    </row>
    <row r="604" spans="10:12" x14ac:dyDescent="0.3">
      <c r="J604">
        <v>597</v>
      </c>
      <c r="K604" s="17" t="str">
        <f>IFERROR(INDEX('Wage Data'!C:C,MATCH(Background!J604&amp;Background!$S$3,'Wage Data'!G:G,0)),"")</f>
        <v/>
      </c>
      <c r="L604" s="17" t="str">
        <f>IFERROR(INDEX('Wage Data'!A:A,MATCH(Background!J604&amp;Background!$S$3,'Wage Data'!G:G,0)),"")</f>
        <v/>
      </c>
    </row>
    <row r="605" spans="10:12" x14ac:dyDescent="0.3">
      <c r="J605">
        <v>598</v>
      </c>
      <c r="K605" s="17" t="str">
        <f>IFERROR(INDEX('Wage Data'!C:C,MATCH(Background!J605&amp;Background!$S$3,'Wage Data'!G:G,0)),"")</f>
        <v/>
      </c>
      <c r="L605" s="17" t="str">
        <f>IFERROR(INDEX('Wage Data'!A:A,MATCH(Background!J605&amp;Background!$S$3,'Wage Data'!G:G,0)),"")</f>
        <v/>
      </c>
    </row>
    <row r="606" spans="10:12" x14ac:dyDescent="0.3">
      <c r="J606">
        <v>599</v>
      </c>
      <c r="K606" s="17" t="str">
        <f>IFERROR(INDEX('Wage Data'!C:C,MATCH(Background!J606&amp;Background!$S$3,'Wage Data'!G:G,0)),"")</f>
        <v/>
      </c>
      <c r="L606" s="17" t="str">
        <f>IFERROR(INDEX('Wage Data'!A:A,MATCH(Background!J606&amp;Background!$S$3,'Wage Data'!G:G,0)),"")</f>
        <v/>
      </c>
    </row>
    <row r="607" spans="10:12" x14ac:dyDescent="0.3">
      <c r="J607">
        <v>600</v>
      </c>
      <c r="K607" s="17" t="str">
        <f>IFERROR(INDEX('Wage Data'!C:C,MATCH(Background!J607&amp;Background!$S$3,'Wage Data'!G:G,0)),"")</f>
        <v/>
      </c>
      <c r="L607" s="17" t="str">
        <f>IFERROR(INDEX('Wage Data'!A:A,MATCH(Background!J607&amp;Background!$S$3,'Wage Data'!G:G,0)),"")</f>
        <v/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lcf76f155ced4ddcb4097134ff3c332f xmlns="ff273d52-38d7-417e-80f2-113e2f9e425c">
      <Terms xmlns="http://schemas.microsoft.com/office/infopath/2007/PartnerControls"/>
    </lcf76f155ced4ddcb4097134ff3c332f>
    <TaxCatchAll xmlns="57e2e997-355b-444c-b4cf-e53bcc29e0a6" xsi:nil="true"/>
    <_Flow_SignoffStatus xmlns="ff273d52-38d7-417e-80f2-113e2f9e425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37C3BCA330874FAA13E54784F9C4B8" ma:contentTypeVersion="19" ma:contentTypeDescription="Create a new document." ma:contentTypeScope="" ma:versionID="173d074f95d3f286666097bd84d0df5e">
  <xsd:schema xmlns:xsd="http://www.w3.org/2001/XMLSchema" xmlns:xs="http://www.w3.org/2001/XMLSchema" xmlns:p="http://schemas.microsoft.com/office/2006/metadata/properties" xmlns:ns2="ff273d52-38d7-417e-80f2-113e2f9e425c" xmlns:ns3="57e2e997-355b-444c-b4cf-e53bcc29e0a6" xmlns:ns4="http://schemas.microsoft.com/sharepoint/v4" targetNamespace="http://schemas.microsoft.com/office/2006/metadata/properties" ma:root="true" ma:fieldsID="a6caf42ae8de82dbced5bf702f9701d6" ns2:_="" ns3:_="" ns4:_="">
    <xsd:import namespace="ff273d52-38d7-417e-80f2-113e2f9e425c"/>
    <xsd:import namespace="57e2e997-355b-444c-b4cf-e53bcc29e0a6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_Flow_SignoffStatu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4:IconOverlay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3d52-38d7-417e-80f2-113e2f9e42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_Flow_SignoffStatus" ma:index="20" nillable="true" ma:displayName="Sign-off status" ma:internalName="Sign_x002d_off_x0020_status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e161ab3-aa80-4169-8115-fe67cd7d2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2e997-355b-444c-b4cf-e53bcc29e0a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a74ea344-b3f9-4f9f-a346-901d73b65ed0}" ma:internalName="TaxCatchAll" ma:showField="CatchAllData" ma:web="57e2e997-355b-444c-b4cf-e53bcc29e0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573E8D-CE9B-4ACB-89C4-1C270EF5E55F}">
  <ds:schemaRefs>
    <ds:schemaRef ds:uri="http://schemas.microsoft.com/office/2006/metadata/properties"/>
    <ds:schemaRef ds:uri="http://schemas.microsoft.com/office/infopath/2007/PartnerControls"/>
    <ds:schemaRef ds:uri="http://schemas.microsoft.com/sharepoint/v4"/>
    <ds:schemaRef ds:uri="ff273d52-38d7-417e-80f2-113e2f9e425c"/>
    <ds:schemaRef ds:uri="57e2e997-355b-444c-b4cf-e53bcc29e0a6"/>
  </ds:schemaRefs>
</ds:datastoreItem>
</file>

<file path=customXml/itemProps2.xml><?xml version="1.0" encoding="utf-8"?>
<ds:datastoreItem xmlns:ds="http://schemas.openxmlformats.org/officeDocument/2006/customXml" ds:itemID="{C21F9D6D-BF94-4DC2-98FD-8C1078734A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3d52-38d7-417e-80f2-113e2f9e425c"/>
    <ds:schemaRef ds:uri="57e2e997-355b-444c-b4cf-e53bcc29e0a6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55AD28C-0E0E-49C2-ACF1-40624BEACA1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Job Categories</vt:lpstr>
      <vt:lpstr>Wage Data</vt:lpstr>
      <vt:lpstr>Summary</vt:lpstr>
      <vt:lpstr>Background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Super Report Writer Generated Report</dc:title>
  <dc:subject>Super Report Writer Generated Report</dc:subject>
  <dc:creator>Paycom Reporting Engine</dc:creator>
  <cp:keywords/>
  <dc:description>Super Report Writer Generated Report</dc:description>
  <cp:lastModifiedBy>Josh Cross</cp:lastModifiedBy>
  <cp:revision/>
  <dcterms:created xsi:type="dcterms:W3CDTF">2023-06-16T13:04:03Z</dcterms:created>
  <dcterms:modified xsi:type="dcterms:W3CDTF">2023-09-27T00:45:42Z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onOverlay">
    <vt:lpwstr/>
  </property>
  <property fmtid="{D5CDD505-2E9C-101B-9397-08002B2CF9AE}" pid="3" name="lcf76f155ced4ddcb4097134ff3c332f">
    <vt:lpwstr/>
  </property>
  <property fmtid="{D5CDD505-2E9C-101B-9397-08002B2CF9AE}" pid="4" name="TaxCatchAll">
    <vt:lpwstr/>
  </property>
  <property fmtid="{D5CDD505-2E9C-101B-9397-08002B2CF9AE}" pid="5" name="Sign-off status">
    <vt:lpwstr/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  <property fmtid="{D5CDD505-2E9C-101B-9397-08002B2CF9AE}" pid="8" name="ContentTypeId">
    <vt:lpwstr>0x0101007937C3BCA330874FAA13E54784F9C4B8</vt:lpwstr>
  </property>
  <property fmtid="{D5CDD505-2E9C-101B-9397-08002B2CF9AE}" pid="9" name="MediaServiceImageTags">
    <vt:lpwstr/>
  </property>
</Properties>
</file>